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6E870A6-A50E-41F5-B974-C74172CBC6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velvac" sheetId="16" r:id="rId1"/>
    <sheet name="Sheet1" sheetId="17" r:id="rId2"/>
  </sheets>
  <definedNames>
    <definedName name="_GoBack" localSheetId="0">Havelvac!#REF!</definedName>
    <definedName name="_xlnm.Print_Area" localSheetId="0">Havelvac!$A$1:$E$93</definedName>
    <definedName name="_xlnm.Print_Titles" localSheetId="0">Havelvac!$26:$26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7" l="1"/>
  <c r="H4" i="17"/>
  <c r="H5" i="17"/>
  <c r="H6" i="17"/>
  <c r="H7" i="17"/>
  <c r="H8" i="17"/>
  <c r="H3" i="17"/>
  <c r="F9" i="17"/>
  <c r="C9" i="17"/>
  <c r="C87" i="16"/>
  <c r="C61" i="16"/>
  <c r="C45" i="16"/>
  <c r="E9" i="17" l="1"/>
  <c r="C71" i="16"/>
  <c r="E70" i="16"/>
  <c r="E69" i="16"/>
  <c r="E68" i="16"/>
  <c r="E67" i="16"/>
  <c r="E66" i="16"/>
  <c r="E65" i="16"/>
  <c r="E64" i="16"/>
  <c r="E63" i="16"/>
  <c r="E58" i="16"/>
  <c r="E31" i="16"/>
  <c r="E71" i="16" l="1"/>
  <c r="C92" i="16"/>
  <c r="E91" i="16"/>
  <c r="E90" i="16"/>
  <c r="E89" i="16"/>
  <c r="E60" i="16"/>
  <c r="E59" i="16"/>
  <c r="E57" i="16"/>
  <c r="E56" i="16"/>
  <c r="E55" i="16"/>
  <c r="E54" i="16"/>
  <c r="C52" i="16"/>
  <c r="E51" i="16"/>
  <c r="E50" i="16"/>
  <c r="E49" i="16"/>
  <c r="E48" i="16"/>
  <c r="E47" i="16"/>
  <c r="E44" i="16"/>
  <c r="E43" i="16"/>
  <c r="E42" i="16"/>
  <c r="E41" i="16"/>
  <c r="E86" i="16"/>
  <c r="E85" i="16"/>
  <c r="E84" i="16"/>
  <c r="C82" i="16"/>
  <c r="E81" i="16"/>
  <c r="E80" i="16"/>
  <c r="E79" i="16"/>
  <c r="C77" i="16"/>
  <c r="E76" i="16"/>
  <c r="E75" i="16"/>
  <c r="E74" i="16"/>
  <c r="C38" i="16"/>
  <c r="E37" i="16"/>
  <c r="E36" i="16"/>
  <c r="E35" i="16"/>
  <c r="E34" i="16"/>
  <c r="E32" i="16"/>
  <c r="E30" i="16"/>
  <c r="E29" i="16"/>
  <c r="E28" i="16"/>
  <c r="E45" i="16" l="1"/>
  <c r="C93" i="16"/>
  <c r="E87" i="16"/>
  <c r="E61" i="16"/>
  <c r="E77" i="16"/>
  <c r="E52" i="16"/>
  <c r="E92" i="16"/>
  <c r="E82" i="16"/>
  <c r="E38" i="16"/>
  <c r="E93" i="16" l="1"/>
</calcChain>
</file>

<file path=xl/sharedStrings.xml><?xml version="1.0" encoding="utf-8"?>
<sst xmlns="http://schemas.openxmlformats.org/spreadsheetml/2006/main" count="109" uniqueCount="79">
  <si>
    <t>հ/հ</t>
  </si>
  <si>
    <t>Հավելված</t>
  </si>
  <si>
    <t>Երևան քաղաքի ավագանու</t>
  </si>
  <si>
    <t>«ԵՐԵՎԱՆԻ ԱՂԲԱՀԱՆՈՒԹՅՈՒՆ ԵՎ ՍԱՆԻՏԱՐԱԿԱՆ ՄԱՔՐՈՒՄ» ՀԱՄԱՅՆՔԱՅԻՆ ՀԻՄՆԱՐԿԻ</t>
  </si>
  <si>
    <t>ԿԱՌՈՒՑՎԱԾՔԸ</t>
  </si>
  <si>
    <t xml:space="preserve">ՀԱՍՏԻՔԱՑՈՒՑԱԿԸ ԵՎ ՊԱՇՏՈՆԱՅԻՆ ԴՐՈՒՅՔԱՉԱՓԵՐԸ </t>
  </si>
  <si>
    <t>դրամ</t>
  </si>
  <si>
    <t>h/h</t>
  </si>
  <si>
    <t>Հաստիքների անվանումը</t>
  </si>
  <si>
    <t>Հաստիքի ամսական պաշտոնային դրույքաչափը</t>
  </si>
  <si>
    <t>Ընդամենը ամսական աշխատավարձը</t>
  </si>
  <si>
    <t>Աշխատակազմ</t>
  </si>
  <si>
    <t>Տնօրեն</t>
  </si>
  <si>
    <t>Տնօրենի օգնական</t>
  </si>
  <si>
    <t>Բաժնի պետ - գլխավոր հաշվապահ</t>
  </si>
  <si>
    <t>Հաշվապահ</t>
  </si>
  <si>
    <t>Հավաքարար</t>
  </si>
  <si>
    <t>ԸՆԴԱՄԵՆԸ</t>
  </si>
  <si>
    <t>Ավտոէլեկտրիկ</t>
  </si>
  <si>
    <t>Պահակ</t>
  </si>
  <si>
    <t>Բաժնի պետ</t>
  </si>
  <si>
    <t xml:space="preserve">Խմբավար պատասխանատու </t>
  </si>
  <si>
    <t xml:space="preserve">Գծային պատասխանատու </t>
  </si>
  <si>
    <t xml:space="preserve">ԱՄԲՈՂՋԸ </t>
  </si>
  <si>
    <t>Ավտոլվացող</t>
  </si>
  <si>
    <t>Բանվոր</t>
  </si>
  <si>
    <t>Գործավար</t>
  </si>
  <si>
    <t>Գլխավոր ինժեներ-ավտոպարկի պատասխանատու</t>
  </si>
  <si>
    <t>Տեխզննող-դիսպետչեր</t>
  </si>
  <si>
    <t>Բազմաֆունկցիոնալ մեքենայի վարորդ</t>
  </si>
  <si>
    <t>Վարպետ</t>
  </si>
  <si>
    <t>Զոդող</t>
  </si>
  <si>
    <t>Ներկարար</t>
  </si>
  <si>
    <t>Խառատ</t>
  </si>
  <si>
    <t>Տեխնիկական բանվոր</t>
  </si>
  <si>
    <t>Ընդամենը</t>
  </si>
  <si>
    <t>Կառուցվածքային ստորաբաժանման անվանումը</t>
  </si>
  <si>
    <t>Սանմաքրման բաժին</t>
  </si>
  <si>
    <t>Աղբահանության բաժին</t>
  </si>
  <si>
    <t>Ավտոպարկ</t>
  </si>
  <si>
    <t>Վերահսկող</t>
  </si>
  <si>
    <t>Մասնագետ</t>
  </si>
  <si>
    <t>Հերթափոխի պետ-բաժնի պետի տեղակալ</t>
  </si>
  <si>
    <t>Բեռնատարի վարորդ</t>
  </si>
  <si>
    <t>Ֆինանսատնտեսագիտական բաժին</t>
  </si>
  <si>
    <t>Տնօրենի տեղակալ</t>
  </si>
  <si>
    <t>Մարդկային ռեսուրսների կառավարման բաժին</t>
  </si>
  <si>
    <t>ՄՌԿ համակարգող մասնագետ</t>
  </si>
  <si>
    <t>ՏՏ և էլեկտրոնային հսկողության համակարգի բաժին</t>
  </si>
  <si>
    <t>GPS համակարգի պատասխանատու</t>
  </si>
  <si>
    <t>Ավտոպարկի հերթափոխի պետ (3 հերթափոխ)</t>
  </si>
  <si>
    <t>Աղբատարի վարորդ</t>
  </si>
  <si>
    <t>Պահեստապետ (3 հերթափոխ)</t>
  </si>
  <si>
    <t>Տեխնիկական սպասարկման բաժին</t>
  </si>
  <si>
    <t>Բաժնի պետ-գլխավոր մեխանիկ</t>
  </si>
  <si>
    <t>Հաստիք-ների քանակը</t>
  </si>
  <si>
    <t>Աշխատակիցներին սպասարկող վարորդ</t>
  </si>
  <si>
    <t>Իրավաբան-խորհրդատու</t>
  </si>
  <si>
    <t>Նյութատնտեսական բաժին</t>
  </si>
  <si>
    <t>Պահեստի բանվոր</t>
  </si>
  <si>
    <t>Մասնագիտական բաժիններ</t>
  </si>
  <si>
    <t>Օժանդակող բաժիններ</t>
  </si>
  <si>
    <t>Գնումների մասնագետ/համակարգող</t>
  </si>
  <si>
    <t>N 106- Ա որոշման</t>
  </si>
  <si>
    <t>«Հավելված</t>
  </si>
  <si>
    <t>2019 թվականի հունիսի 17-ի</t>
  </si>
  <si>
    <t>Համակարգչային տեխնիկայի օպերատոր</t>
  </si>
  <si>
    <t>Բազմաֆունկցիոնալ փոքր մեքենայի վարորդ</t>
  </si>
  <si>
    <t>Աղբամաններն ախտահանող և վերանորոգող բանվոր</t>
  </si>
  <si>
    <t>Հաստիք-ների քանակը 2026թ</t>
  </si>
  <si>
    <t xml:space="preserve">Հաստիքի ամսական պաշտոնային առաջարկվող դրույքաչափը </t>
  </si>
  <si>
    <t>Ընդամենը ամսական առաջարկվող աշխատավարձը</t>
  </si>
  <si>
    <t>Սանմաքրման և շինաղբի տեխնիկական բաժին</t>
  </si>
  <si>
    <t>Տարածքային պատասխանատու</t>
  </si>
  <si>
    <t>Շինաղբի բանվոր</t>
  </si>
  <si>
    <t>Ամբարձիչ տրակտորի վարորդ</t>
  </si>
  <si>
    <t>Շինաղբի տեխնիկայի վարորդ</t>
  </si>
  <si>
    <t>Թեժ գծերի պատասխանատու</t>
  </si>
  <si>
    <t xml:space="preserve">2026 թվականի  մայիսի 7-ի 
N 573-Ա որոշման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</si>
</sst>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name val="Arial"/>
      <family val="2"/>
      <charset val="204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0"/>
      <color theme="1"/>
      <name val="GHEA Grapalat"/>
      <family val="3"/>
    </font>
    <font>
      <sz val="11"/>
      <color rgb="FFFF0000"/>
      <name val="GHEA Grapalat"/>
      <family val="3"/>
    </font>
    <font>
      <b/>
      <i/>
      <sz val="12"/>
      <color theme="1"/>
      <name val="GHEA Grapalat"/>
      <family val="3"/>
    </font>
    <font>
      <b/>
      <sz val="14"/>
      <color theme="1"/>
      <name val="GHEA Grapalat"/>
      <family val="3"/>
    </font>
    <font>
      <i/>
      <sz val="12"/>
      <color theme="1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b/>
      <i/>
      <sz val="12"/>
      <name val="GHEA Grapalat"/>
      <family val="3"/>
    </font>
    <font>
      <b/>
      <i/>
      <sz val="11"/>
      <color theme="1"/>
      <name val="GHEA Grapalat"/>
      <family val="3"/>
    </font>
    <font>
      <i/>
      <sz val="12"/>
      <name val="GHEA Grapalat"/>
      <family val="3"/>
    </font>
    <font>
      <i/>
      <sz val="11"/>
      <color theme="1"/>
      <name val="GHEA Grapalat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9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3" fontId="7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vertical="center" wrapText="1"/>
    </xf>
    <xf numFmtId="3" fontId="4" fillId="0" borderId="0" xfId="1" applyNumberFormat="1" applyFont="1" applyAlignment="1">
      <alignment horizontal="center" vertical="center"/>
    </xf>
    <xf numFmtId="2" fontId="7" fillId="0" borderId="0" xfId="2" applyNumberFormat="1" applyFont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3" fontId="12" fillId="0" borderId="1" xfId="1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14" fillId="2" borderId="0" xfId="1" applyFont="1" applyFill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2" fontId="6" fillId="0" borderId="5" xfId="2" applyNumberFormat="1" applyFont="1" applyBorder="1" applyAlignment="1">
      <alignment vertical="center" wrapText="1"/>
    </xf>
    <xf numFmtId="2" fontId="6" fillId="0" borderId="5" xfId="2" applyNumberFormat="1" applyFont="1" applyBorder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1" fontId="15" fillId="0" borderId="1" xfId="2" applyNumberFormat="1" applyFont="1" applyBorder="1" applyAlignment="1">
      <alignment horizontal="center" vertical="center" wrapText="1"/>
    </xf>
    <xf numFmtId="2" fontId="7" fillId="2" borderId="0" xfId="2" applyNumberFormat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center" vertical="center" wrapText="1"/>
    </xf>
    <xf numFmtId="2" fontId="15" fillId="2" borderId="1" xfId="2" applyNumberFormat="1" applyFont="1" applyFill="1" applyBorder="1" applyAlignment="1">
      <alignment horizontal="center" vertical="center" wrapText="1"/>
    </xf>
    <xf numFmtId="1" fontId="4" fillId="2" borderId="0" xfId="1" applyNumberFormat="1" applyFont="1" applyFill="1" applyAlignment="1">
      <alignment vertical="center"/>
    </xf>
    <xf numFmtId="1" fontId="8" fillId="0" borderId="1" xfId="2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7" fillId="2" borderId="2" xfId="1" applyFont="1" applyFill="1" applyBorder="1" applyAlignment="1">
      <alignment horizontal="left" vertical="center"/>
    </xf>
    <xf numFmtId="3" fontId="17" fillId="0" borderId="1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3" fontId="19" fillId="0" borderId="1" xfId="1" applyNumberFormat="1" applyFont="1" applyBorder="1" applyAlignment="1">
      <alignment horizontal="center" vertical="center" wrapText="1"/>
    </xf>
    <xf numFmtId="0" fontId="20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" fontId="7" fillId="2" borderId="2" xfId="1" applyNumberFormat="1" applyFont="1" applyFill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left" vertical="center" wrapText="1"/>
    </xf>
    <xf numFmtId="2" fontId="7" fillId="0" borderId="0" xfId="2" applyNumberFormat="1" applyFont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0" xfId="2" applyFont="1" applyAlignment="1">
      <alignment horizontal="right" vertical="center" wrapText="1"/>
    </xf>
    <xf numFmtId="0" fontId="7" fillId="0" borderId="0" xfId="2" applyFont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F07A2-E1B9-4997-8599-87D561C22D57}">
  <sheetPr>
    <pageSetUpPr fitToPage="1"/>
  </sheetPr>
  <dimension ref="A1:F97"/>
  <sheetViews>
    <sheetView tabSelected="1" zoomScaleNormal="100" zoomScaleSheetLayoutView="100" workbookViewId="0">
      <selection activeCell="C3" sqref="C3:E3"/>
    </sheetView>
  </sheetViews>
  <sheetFormatPr defaultRowHeight="16.5" x14ac:dyDescent="0.25"/>
  <cols>
    <col min="1" max="1" width="6.140625" style="1" customWidth="1"/>
    <col min="2" max="2" width="54.42578125" style="2" customWidth="1"/>
    <col min="3" max="3" width="10.5703125" style="26" customWidth="1"/>
    <col min="4" max="4" width="15.42578125" style="3" customWidth="1"/>
    <col min="5" max="5" width="19.42578125" style="1" customWidth="1"/>
    <col min="6" max="6" width="19.85546875" style="3" customWidth="1"/>
    <col min="7" max="232" width="9.140625" style="3"/>
    <col min="233" max="233" width="5.42578125" style="3" customWidth="1"/>
    <col min="234" max="234" width="47.85546875" style="3" customWidth="1"/>
    <col min="235" max="235" width="9.5703125" style="3" customWidth="1"/>
    <col min="236" max="236" width="14.140625" style="3" customWidth="1"/>
    <col min="237" max="237" width="16.28515625" style="3" customWidth="1"/>
    <col min="238" max="238" width="9.140625" style="3" customWidth="1"/>
    <col min="239" max="239" width="13.7109375" style="3" customWidth="1"/>
    <col min="240" max="240" width="15.85546875" style="3" customWidth="1"/>
    <col min="241" max="241" width="8.7109375" style="3" customWidth="1"/>
    <col min="242" max="242" width="13.42578125" style="3" customWidth="1"/>
    <col min="243" max="243" width="16.5703125" style="3" customWidth="1"/>
    <col min="244" max="244" width="9.42578125" style="3" bestFit="1" customWidth="1"/>
    <col min="245" max="488" width="9.140625" style="3"/>
    <col min="489" max="489" width="5.42578125" style="3" customWidth="1"/>
    <col min="490" max="490" width="47.85546875" style="3" customWidth="1"/>
    <col min="491" max="491" width="9.5703125" style="3" customWidth="1"/>
    <col min="492" max="492" width="14.140625" style="3" customWidth="1"/>
    <col min="493" max="493" width="16.28515625" style="3" customWidth="1"/>
    <col min="494" max="494" width="9.140625" style="3" customWidth="1"/>
    <col min="495" max="495" width="13.7109375" style="3" customWidth="1"/>
    <col min="496" max="496" width="15.85546875" style="3" customWidth="1"/>
    <col min="497" max="497" width="8.7109375" style="3" customWidth="1"/>
    <col min="498" max="498" width="13.42578125" style="3" customWidth="1"/>
    <col min="499" max="499" width="16.5703125" style="3" customWidth="1"/>
    <col min="500" max="500" width="9.42578125" style="3" bestFit="1" customWidth="1"/>
    <col min="501" max="744" width="9.140625" style="3"/>
    <col min="745" max="745" width="5.42578125" style="3" customWidth="1"/>
    <col min="746" max="746" width="47.85546875" style="3" customWidth="1"/>
    <col min="747" max="747" width="9.5703125" style="3" customWidth="1"/>
    <col min="748" max="748" width="14.140625" style="3" customWidth="1"/>
    <col min="749" max="749" width="16.28515625" style="3" customWidth="1"/>
    <col min="750" max="750" width="9.140625" style="3" customWidth="1"/>
    <col min="751" max="751" width="13.7109375" style="3" customWidth="1"/>
    <col min="752" max="752" width="15.85546875" style="3" customWidth="1"/>
    <col min="753" max="753" width="8.7109375" style="3" customWidth="1"/>
    <col min="754" max="754" width="13.42578125" style="3" customWidth="1"/>
    <col min="755" max="755" width="16.5703125" style="3" customWidth="1"/>
    <col min="756" max="756" width="9.42578125" style="3" bestFit="1" customWidth="1"/>
    <col min="757" max="1000" width="9.140625" style="3"/>
    <col min="1001" max="1001" width="5.42578125" style="3" customWidth="1"/>
    <col min="1002" max="1002" width="47.85546875" style="3" customWidth="1"/>
    <col min="1003" max="1003" width="9.5703125" style="3" customWidth="1"/>
    <col min="1004" max="1004" width="14.140625" style="3" customWidth="1"/>
    <col min="1005" max="1005" width="16.28515625" style="3" customWidth="1"/>
    <col min="1006" max="1006" width="9.140625" style="3" customWidth="1"/>
    <col min="1007" max="1007" width="13.7109375" style="3" customWidth="1"/>
    <col min="1008" max="1008" width="15.85546875" style="3" customWidth="1"/>
    <col min="1009" max="1009" width="8.7109375" style="3" customWidth="1"/>
    <col min="1010" max="1010" width="13.42578125" style="3" customWidth="1"/>
    <col min="1011" max="1011" width="16.5703125" style="3" customWidth="1"/>
    <col min="1012" max="1012" width="9.42578125" style="3" bestFit="1" customWidth="1"/>
    <col min="1013" max="1256" width="9.140625" style="3"/>
    <col min="1257" max="1257" width="5.42578125" style="3" customWidth="1"/>
    <col min="1258" max="1258" width="47.85546875" style="3" customWidth="1"/>
    <col min="1259" max="1259" width="9.5703125" style="3" customWidth="1"/>
    <col min="1260" max="1260" width="14.140625" style="3" customWidth="1"/>
    <col min="1261" max="1261" width="16.28515625" style="3" customWidth="1"/>
    <col min="1262" max="1262" width="9.140625" style="3" customWidth="1"/>
    <col min="1263" max="1263" width="13.7109375" style="3" customWidth="1"/>
    <col min="1264" max="1264" width="15.85546875" style="3" customWidth="1"/>
    <col min="1265" max="1265" width="8.7109375" style="3" customWidth="1"/>
    <col min="1266" max="1266" width="13.42578125" style="3" customWidth="1"/>
    <col min="1267" max="1267" width="16.5703125" style="3" customWidth="1"/>
    <col min="1268" max="1268" width="9.42578125" style="3" bestFit="1" customWidth="1"/>
    <col min="1269" max="1512" width="9.140625" style="3"/>
    <col min="1513" max="1513" width="5.42578125" style="3" customWidth="1"/>
    <col min="1514" max="1514" width="47.85546875" style="3" customWidth="1"/>
    <col min="1515" max="1515" width="9.5703125" style="3" customWidth="1"/>
    <col min="1516" max="1516" width="14.140625" style="3" customWidth="1"/>
    <col min="1517" max="1517" width="16.28515625" style="3" customWidth="1"/>
    <col min="1518" max="1518" width="9.140625" style="3" customWidth="1"/>
    <col min="1519" max="1519" width="13.7109375" style="3" customWidth="1"/>
    <col min="1520" max="1520" width="15.85546875" style="3" customWidth="1"/>
    <col min="1521" max="1521" width="8.7109375" style="3" customWidth="1"/>
    <col min="1522" max="1522" width="13.42578125" style="3" customWidth="1"/>
    <col min="1523" max="1523" width="16.5703125" style="3" customWidth="1"/>
    <col min="1524" max="1524" width="9.42578125" style="3" bestFit="1" customWidth="1"/>
    <col min="1525" max="1768" width="9.140625" style="3"/>
    <col min="1769" max="1769" width="5.42578125" style="3" customWidth="1"/>
    <col min="1770" max="1770" width="47.85546875" style="3" customWidth="1"/>
    <col min="1771" max="1771" width="9.5703125" style="3" customWidth="1"/>
    <col min="1772" max="1772" width="14.140625" style="3" customWidth="1"/>
    <col min="1773" max="1773" width="16.28515625" style="3" customWidth="1"/>
    <col min="1774" max="1774" width="9.140625" style="3" customWidth="1"/>
    <col min="1775" max="1775" width="13.7109375" style="3" customWidth="1"/>
    <col min="1776" max="1776" width="15.85546875" style="3" customWidth="1"/>
    <col min="1777" max="1777" width="8.7109375" style="3" customWidth="1"/>
    <col min="1778" max="1778" width="13.42578125" style="3" customWidth="1"/>
    <col min="1779" max="1779" width="16.5703125" style="3" customWidth="1"/>
    <col min="1780" max="1780" width="9.42578125" style="3" bestFit="1" customWidth="1"/>
    <col min="1781" max="2024" width="9.140625" style="3"/>
    <col min="2025" max="2025" width="5.42578125" style="3" customWidth="1"/>
    <col min="2026" max="2026" width="47.85546875" style="3" customWidth="1"/>
    <col min="2027" max="2027" width="9.5703125" style="3" customWidth="1"/>
    <col min="2028" max="2028" width="14.140625" style="3" customWidth="1"/>
    <col min="2029" max="2029" width="16.28515625" style="3" customWidth="1"/>
    <col min="2030" max="2030" width="9.140625" style="3" customWidth="1"/>
    <col min="2031" max="2031" width="13.7109375" style="3" customWidth="1"/>
    <col min="2032" max="2032" width="15.85546875" style="3" customWidth="1"/>
    <col min="2033" max="2033" width="8.7109375" style="3" customWidth="1"/>
    <col min="2034" max="2034" width="13.42578125" style="3" customWidth="1"/>
    <col min="2035" max="2035" width="16.5703125" style="3" customWidth="1"/>
    <col min="2036" max="2036" width="9.42578125" style="3" bestFit="1" customWidth="1"/>
    <col min="2037" max="2280" width="9.140625" style="3"/>
    <col min="2281" max="2281" width="5.42578125" style="3" customWidth="1"/>
    <col min="2282" max="2282" width="47.85546875" style="3" customWidth="1"/>
    <col min="2283" max="2283" width="9.5703125" style="3" customWidth="1"/>
    <col min="2284" max="2284" width="14.140625" style="3" customWidth="1"/>
    <col min="2285" max="2285" width="16.28515625" style="3" customWidth="1"/>
    <col min="2286" max="2286" width="9.140625" style="3" customWidth="1"/>
    <col min="2287" max="2287" width="13.7109375" style="3" customWidth="1"/>
    <col min="2288" max="2288" width="15.85546875" style="3" customWidth="1"/>
    <col min="2289" max="2289" width="8.7109375" style="3" customWidth="1"/>
    <col min="2290" max="2290" width="13.42578125" style="3" customWidth="1"/>
    <col min="2291" max="2291" width="16.5703125" style="3" customWidth="1"/>
    <col min="2292" max="2292" width="9.42578125" style="3" bestFit="1" customWidth="1"/>
    <col min="2293" max="2536" width="9.140625" style="3"/>
    <col min="2537" max="2537" width="5.42578125" style="3" customWidth="1"/>
    <col min="2538" max="2538" width="47.85546875" style="3" customWidth="1"/>
    <col min="2539" max="2539" width="9.5703125" style="3" customWidth="1"/>
    <col min="2540" max="2540" width="14.140625" style="3" customWidth="1"/>
    <col min="2541" max="2541" width="16.28515625" style="3" customWidth="1"/>
    <col min="2542" max="2542" width="9.140625" style="3" customWidth="1"/>
    <col min="2543" max="2543" width="13.7109375" style="3" customWidth="1"/>
    <col min="2544" max="2544" width="15.85546875" style="3" customWidth="1"/>
    <col min="2545" max="2545" width="8.7109375" style="3" customWidth="1"/>
    <col min="2546" max="2546" width="13.42578125" style="3" customWidth="1"/>
    <col min="2547" max="2547" width="16.5703125" style="3" customWidth="1"/>
    <col min="2548" max="2548" width="9.42578125" style="3" bestFit="1" customWidth="1"/>
    <col min="2549" max="2792" width="9.140625" style="3"/>
    <col min="2793" max="2793" width="5.42578125" style="3" customWidth="1"/>
    <col min="2794" max="2794" width="47.85546875" style="3" customWidth="1"/>
    <col min="2795" max="2795" width="9.5703125" style="3" customWidth="1"/>
    <col min="2796" max="2796" width="14.140625" style="3" customWidth="1"/>
    <col min="2797" max="2797" width="16.28515625" style="3" customWidth="1"/>
    <col min="2798" max="2798" width="9.140625" style="3" customWidth="1"/>
    <col min="2799" max="2799" width="13.7109375" style="3" customWidth="1"/>
    <col min="2800" max="2800" width="15.85546875" style="3" customWidth="1"/>
    <col min="2801" max="2801" width="8.7109375" style="3" customWidth="1"/>
    <col min="2802" max="2802" width="13.42578125" style="3" customWidth="1"/>
    <col min="2803" max="2803" width="16.5703125" style="3" customWidth="1"/>
    <col min="2804" max="2804" width="9.42578125" style="3" bestFit="1" customWidth="1"/>
    <col min="2805" max="3048" width="9.140625" style="3"/>
    <col min="3049" max="3049" width="5.42578125" style="3" customWidth="1"/>
    <col min="3050" max="3050" width="47.85546875" style="3" customWidth="1"/>
    <col min="3051" max="3051" width="9.5703125" style="3" customWidth="1"/>
    <col min="3052" max="3052" width="14.140625" style="3" customWidth="1"/>
    <col min="3053" max="3053" width="16.28515625" style="3" customWidth="1"/>
    <col min="3054" max="3054" width="9.140625" style="3" customWidth="1"/>
    <col min="3055" max="3055" width="13.7109375" style="3" customWidth="1"/>
    <col min="3056" max="3056" width="15.85546875" style="3" customWidth="1"/>
    <col min="3057" max="3057" width="8.7109375" style="3" customWidth="1"/>
    <col min="3058" max="3058" width="13.42578125" style="3" customWidth="1"/>
    <col min="3059" max="3059" width="16.5703125" style="3" customWidth="1"/>
    <col min="3060" max="3060" width="9.42578125" style="3" bestFit="1" customWidth="1"/>
    <col min="3061" max="3304" width="9.140625" style="3"/>
    <col min="3305" max="3305" width="5.42578125" style="3" customWidth="1"/>
    <col min="3306" max="3306" width="47.85546875" style="3" customWidth="1"/>
    <col min="3307" max="3307" width="9.5703125" style="3" customWidth="1"/>
    <col min="3308" max="3308" width="14.140625" style="3" customWidth="1"/>
    <col min="3309" max="3309" width="16.28515625" style="3" customWidth="1"/>
    <col min="3310" max="3310" width="9.140625" style="3" customWidth="1"/>
    <col min="3311" max="3311" width="13.7109375" style="3" customWidth="1"/>
    <col min="3312" max="3312" width="15.85546875" style="3" customWidth="1"/>
    <col min="3313" max="3313" width="8.7109375" style="3" customWidth="1"/>
    <col min="3314" max="3314" width="13.42578125" style="3" customWidth="1"/>
    <col min="3315" max="3315" width="16.5703125" style="3" customWidth="1"/>
    <col min="3316" max="3316" width="9.42578125" style="3" bestFit="1" customWidth="1"/>
    <col min="3317" max="3560" width="9.140625" style="3"/>
    <col min="3561" max="3561" width="5.42578125" style="3" customWidth="1"/>
    <col min="3562" max="3562" width="47.85546875" style="3" customWidth="1"/>
    <col min="3563" max="3563" width="9.5703125" style="3" customWidth="1"/>
    <col min="3564" max="3564" width="14.140625" style="3" customWidth="1"/>
    <col min="3565" max="3565" width="16.28515625" style="3" customWidth="1"/>
    <col min="3566" max="3566" width="9.140625" style="3" customWidth="1"/>
    <col min="3567" max="3567" width="13.7109375" style="3" customWidth="1"/>
    <col min="3568" max="3568" width="15.85546875" style="3" customWidth="1"/>
    <col min="3569" max="3569" width="8.7109375" style="3" customWidth="1"/>
    <col min="3570" max="3570" width="13.42578125" style="3" customWidth="1"/>
    <col min="3571" max="3571" width="16.5703125" style="3" customWidth="1"/>
    <col min="3572" max="3572" width="9.42578125" style="3" bestFit="1" customWidth="1"/>
    <col min="3573" max="3816" width="9.140625" style="3"/>
    <col min="3817" max="3817" width="5.42578125" style="3" customWidth="1"/>
    <col min="3818" max="3818" width="47.85546875" style="3" customWidth="1"/>
    <col min="3819" max="3819" width="9.5703125" style="3" customWidth="1"/>
    <col min="3820" max="3820" width="14.140625" style="3" customWidth="1"/>
    <col min="3821" max="3821" width="16.28515625" style="3" customWidth="1"/>
    <col min="3822" max="3822" width="9.140625" style="3" customWidth="1"/>
    <col min="3823" max="3823" width="13.7109375" style="3" customWidth="1"/>
    <col min="3824" max="3824" width="15.85546875" style="3" customWidth="1"/>
    <col min="3825" max="3825" width="8.7109375" style="3" customWidth="1"/>
    <col min="3826" max="3826" width="13.42578125" style="3" customWidth="1"/>
    <col min="3827" max="3827" width="16.5703125" style="3" customWidth="1"/>
    <col min="3828" max="3828" width="9.42578125" style="3" bestFit="1" customWidth="1"/>
    <col min="3829" max="4072" width="9.140625" style="3"/>
    <col min="4073" max="4073" width="5.42578125" style="3" customWidth="1"/>
    <col min="4074" max="4074" width="47.85546875" style="3" customWidth="1"/>
    <col min="4075" max="4075" width="9.5703125" style="3" customWidth="1"/>
    <col min="4076" max="4076" width="14.140625" style="3" customWidth="1"/>
    <col min="4077" max="4077" width="16.28515625" style="3" customWidth="1"/>
    <col min="4078" max="4078" width="9.140625" style="3" customWidth="1"/>
    <col min="4079" max="4079" width="13.7109375" style="3" customWidth="1"/>
    <col min="4080" max="4080" width="15.85546875" style="3" customWidth="1"/>
    <col min="4081" max="4081" width="8.7109375" style="3" customWidth="1"/>
    <col min="4082" max="4082" width="13.42578125" style="3" customWidth="1"/>
    <col min="4083" max="4083" width="16.5703125" style="3" customWidth="1"/>
    <col min="4084" max="4084" width="9.42578125" style="3" bestFit="1" customWidth="1"/>
    <col min="4085" max="4328" width="9.140625" style="3"/>
    <col min="4329" max="4329" width="5.42578125" style="3" customWidth="1"/>
    <col min="4330" max="4330" width="47.85546875" style="3" customWidth="1"/>
    <col min="4331" max="4331" width="9.5703125" style="3" customWidth="1"/>
    <col min="4332" max="4332" width="14.140625" style="3" customWidth="1"/>
    <col min="4333" max="4333" width="16.28515625" style="3" customWidth="1"/>
    <col min="4334" max="4334" width="9.140625" style="3" customWidth="1"/>
    <col min="4335" max="4335" width="13.7109375" style="3" customWidth="1"/>
    <col min="4336" max="4336" width="15.85546875" style="3" customWidth="1"/>
    <col min="4337" max="4337" width="8.7109375" style="3" customWidth="1"/>
    <col min="4338" max="4338" width="13.42578125" style="3" customWidth="1"/>
    <col min="4339" max="4339" width="16.5703125" style="3" customWidth="1"/>
    <col min="4340" max="4340" width="9.42578125" style="3" bestFit="1" customWidth="1"/>
    <col min="4341" max="4584" width="9.140625" style="3"/>
    <col min="4585" max="4585" width="5.42578125" style="3" customWidth="1"/>
    <col min="4586" max="4586" width="47.85546875" style="3" customWidth="1"/>
    <col min="4587" max="4587" width="9.5703125" style="3" customWidth="1"/>
    <col min="4588" max="4588" width="14.140625" style="3" customWidth="1"/>
    <col min="4589" max="4589" width="16.28515625" style="3" customWidth="1"/>
    <col min="4590" max="4590" width="9.140625" style="3" customWidth="1"/>
    <col min="4591" max="4591" width="13.7109375" style="3" customWidth="1"/>
    <col min="4592" max="4592" width="15.85546875" style="3" customWidth="1"/>
    <col min="4593" max="4593" width="8.7109375" style="3" customWidth="1"/>
    <col min="4594" max="4594" width="13.42578125" style="3" customWidth="1"/>
    <col min="4595" max="4595" width="16.5703125" style="3" customWidth="1"/>
    <col min="4596" max="4596" width="9.42578125" style="3" bestFit="1" customWidth="1"/>
    <col min="4597" max="4840" width="9.140625" style="3"/>
    <col min="4841" max="4841" width="5.42578125" style="3" customWidth="1"/>
    <col min="4842" max="4842" width="47.85546875" style="3" customWidth="1"/>
    <col min="4843" max="4843" width="9.5703125" style="3" customWidth="1"/>
    <col min="4844" max="4844" width="14.140625" style="3" customWidth="1"/>
    <col min="4845" max="4845" width="16.28515625" style="3" customWidth="1"/>
    <col min="4846" max="4846" width="9.140625" style="3" customWidth="1"/>
    <col min="4847" max="4847" width="13.7109375" style="3" customWidth="1"/>
    <col min="4848" max="4848" width="15.85546875" style="3" customWidth="1"/>
    <col min="4849" max="4849" width="8.7109375" style="3" customWidth="1"/>
    <col min="4850" max="4850" width="13.42578125" style="3" customWidth="1"/>
    <col min="4851" max="4851" width="16.5703125" style="3" customWidth="1"/>
    <col min="4852" max="4852" width="9.42578125" style="3" bestFit="1" customWidth="1"/>
    <col min="4853" max="5096" width="9.140625" style="3"/>
    <col min="5097" max="5097" width="5.42578125" style="3" customWidth="1"/>
    <col min="5098" max="5098" width="47.85546875" style="3" customWidth="1"/>
    <col min="5099" max="5099" width="9.5703125" style="3" customWidth="1"/>
    <col min="5100" max="5100" width="14.140625" style="3" customWidth="1"/>
    <col min="5101" max="5101" width="16.28515625" style="3" customWidth="1"/>
    <col min="5102" max="5102" width="9.140625" style="3" customWidth="1"/>
    <col min="5103" max="5103" width="13.7109375" style="3" customWidth="1"/>
    <col min="5104" max="5104" width="15.85546875" style="3" customWidth="1"/>
    <col min="5105" max="5105" width="8.7109375" style="3" customWidth="1"/>
    <col min="5106" max="5106" width="13.42578125" style="3" customWidth="1"/>
    <col min="5107" max="5107" width="16.5703125" style="3" customWidth="1"/>
    <col min="5108" max="5108" width="9.42578125" style="3" bestFit="1" customWidth="1"/>
    <col min="5109" max="5352" width="9.140625" style="3"/>
    <col min="5353" max="5353" width="5.42578125" style="3" customWidth="1"/>
    <col min="5354" max="5354" width="47.85546875" style="3" customWidth="1"/>
    <col min="5355" max="5355" width="9.5703125" style="3" customWidth="1"/>
    <col min="5356" max="5356" width="14.140625" style="3" customWidth="1"/>
    <col min="5357" max="5357" width="16.28515625" style="3" customWidth="1"/>
    <col min="5358" max="5358" width="9.140625" style="3" customWidth="1"/>
    <col min="5359" max="5359" width="13.7109375" style="3" customWidth="1"/>
    <col min="5360" max="5360" width="15.85546875" style="3" customWidth="1"/>
    <col min="5361" max="5361" width="8.7109375" style="3" customWidth="1"/>
    <col min="5362" max="5362" width="13.42578125" style="3" customWidth="1"/>
    <col min="5363" max="5363" width="16.5703125" style="3" customWidth="1"/>
    <col min="5364" max="5364" width="9.42578125" style="3" bestFit="1" customWidth="1"/>
    <col min="5365" max="5608" width="9.140625" style="3"/>
    <col min="5609" max="5609" width="5.42578125" style="3" customWidth="1"/>
    <col min="5610" max="5610" width="47.85546875" style="3" customWidth="1"/>
    <col min="5611" max="5611" width="9.5703125" style="3" customWidth="1"/>
    <col min="5612" max="5612" width="14.140625" style="3" customWidth="1"/>
    <col min="5613" max="5613" width="16.28515625" style="3" customWidth="1"/>
    <col min="5614" max="5614" width="9.140625" style="3" customWidth="1"/>
    <col min="5615" max="5615" width="13.7109375" style="3" customWidth="1"/>
    <col min="5616" max="5616" width="15.85546875" style="3" customWidth="1"/>
    <col min="5617" max="5617" width="8.7109375" style="3" customWidth="1"/>
    <col min="5618" max="5618" width="13.42578125" style="3" customWidth="1"/>
    <col min="5619" max="5619" width="16.5703125" style="3" customWidth="1"/>
    <col min="5620" max="5620" width="9.42578125" style="3" bestFit="1" customWidth="1"/>
    <col min="5621" max="5864" width="9.140625" style="3"/>
    <col min="5865" max="5865" width="5.42578125" style="3" customWidth="1"/>
    <col min="5866" max="5866" width="47.85546875" style="3" customWidth="1"/>
    <col min="5867" max="5867" width="9.5703125" style="3" customWidth="1"/>
    <col min="5868" max="5868" width="14.140625" style="3" customWidth="1"/>
    <col min="5869" max="5869" width="16.28515625" style="3" customWidth="1"/>
    <col min="5870" max="5870" width="9.140625" style="3" customWidth="1"/>
    <col min="5871" max="5871" width="13.7109375" style="3" customWidth="1"/>
    <col min="5872" max="5872" width="15.85546875" style="3" customWidth="1"/>
    <col min="5873" max="5873" width="8.7109375" style="3" customWidth="1"/>
    <col min="5874" max="5874" width="13.42578125" style="3" customWidth="1"/>
    <col min="5875" max="5875" width="16.5703125" style="3" customWidth="1"/>
    <col min="5876" max="5876" width="9.42578125" style="3" bestFit="1" customWidth="1"/>
    <col min="5877" max="6120" width="9.140625" style="3"/>
    <col min="6121" max="6121" width="5.42578125" style="3" customWidth="1"/>
    <col min="6122" max="6122" width="47.85546875" style="3" customWidth="1"/>
    <col min="6123" max="6123" width="9.5703125" style="3" customWidth="1"/>
    <col min="6124" max="6124" width="14.140625" style="3" customWidth="1"/>
    <col min="6125" max="6125" width="16.28515625" style="3" customWidth="1"/>
    <col min="6126" max="6126" width="9.140625" style="3" customWidth="1"/>
    <col min="6127" max="6127" width="13.7109375" style="3" customWidth="1"/>
    <col min="6128" max="6128" width="15.85546875" style="3" customWidth="1"/>
    <col min="6129" max="6129" width="8.7109375" style="3" customWidth="1"/>
    <col min="6130" max="6130" width="13.42578125" style="3" customWidth="1"/>
    <col min="6131" max="6131" width="16.5703125" style="3" customWidth="1"/>
    <col min="6132" max="6132" width="9.42578125" style="3" bestFit="1" customWidth="1"/>
    <col min="6133" max="6376" width="9.140625" style="3"/>
    <col min="6377" max="6377" width="5.42578125" style="3" customWidth="1"/>
    <col min="6378" max="6378" width="47.85546875" style="3" customWidth="1"/>
    <col min="6379" max="6379" width="9.5703125" style="3" customWidth="1"/>
    <col min="6380" max="6380" width="14.140625" style="3" customWidth="1"/>
    <col min="6381" max="6381" width="16.28515625" style="3" customWidth="1"/>
    <col min="6382" max="6382" width="9.140625" style="3" customWidth="1"/>
    <col min="6383" max="6383" width="13.7109375" style="3" customWidth="1"/>
    <col min="6384" max="6384" width="15.85546875" style="3" customWidth="1"/>
    <col min="6385" max="6385" width="8.7109375" style="3" customWidth="1"/>
    <col min="6386" max="6386" width="13.42578125" style="3" customWidth="1"/>
    <col min="6387" max="6387" width="16.5703125" style="3" customWidth="1"/>
    <col min="6388" max="6388" width="9.42578125" style="3" bestFit="1" customWidth="1"/>
    <col min="6389" max="6632" width="9.140625" style="3"/>
    <col min="6633" max="6633" width="5.42578125" style="3" customWidth="1"/>
    <col min="6634" max="6634" width="47.85546875" style="3" customWidth="1"/>
    <col min="6635" max="6635" width="9.5703125" style="3" customWidth="1"/>
    <col min="6636" max="6636" width="14.140625" style="3" customWidth="1"/>
    <col min="6637" max="6637" width="16.28515625" style="3" customWidth="1"/>
    <col min="6638" max="6638" width="9.140625" style="3" customWidth="1"/>
    <col min="6639" max="6639" width="13.7109375" style="3" customWidth="1"/>
    <col min="6640" max="6640" width="15.85546875" style="3" customWidth="1"/>
    <col min="6641" max="6641" width="8.7109375" style="3" customWidth="1"/>
    <col min="6642" max="6642" width="13.42578125" style="3" customWidth="1"/>
    <col min="6643" max="6643" width="16.5703125" style="3" customWidth="1"/>
    <col min="6644" max="6644" width="9.42578125" style="3" bestFit="1" customWidth="1"/>
    <col min="6645" max="6888" width="9.140625" style="3"/>
    <col min="6889" max="6889" width="5.42578125" style="3" customWidth="1"/>
    <col min="6890" max="6890" width="47.85546875" style="3" customWidth="1"/>
    <col min="6891" max="6891" width="9.5703125" style="3" customWidth="1"/>
    <col min="6892" max="6892" width="14.140625" style="3" customWidth="1"/>
    <col min="6893" max="6893" width="16.28515625" style="3" customWidth="1"/>
    <col min="6894" max="6894" width="9.140625" style="3" customWidth="1"/>
    <col min="6895" max="6895" width="13.7109375" style="3" customWidth="1"/>
    <col min="6896" max="6896" width="15.85546875" style="3" customWidth="1"/>
    <col min="6897" max="6897" width="8.7109375" style="3" customWidth="1"/>
    <col min="6898" max="6898" width="13.42578125" style="3" customWidth="1"/>
    <col min="6899" max="6899" width="16.5703125" style="3" customWidth="1"/>
    <col min="6900" max="6900" width="9.42578125" style="3" bestFit="1" customWidth="1"/>
    <col min="6901" max="7144" width="9.140625" style="3"/>
    <col min="7145" max="7145" width="5.42578125" style="3" customWidth="1"/>
    <col min="7146" max="7146" width="47.85546875" style="3" customWidth="1"/>
    <col min="7147" max="7147" width="9.5703125" style="3" customWidth="1"/>
    <col min="7148" max="7148" width="14.140625" style="3" customWidth="1"/>
    <col min="7149" max="7149" width="16.28515625" style="3" customWidth="1"/>
    <col min="7150" max="7150" width="9.140625" style="3" customWidth="1"/>
    <col min="7151" max="7151" width="13.7109375" style="3" customWidth="1"/>
    <col min="7152" max="7152" width="15.85546875" style="3" customWidth="1"/>
    <col min="7153" max="7153" width="8.7109375" style="3" customWidth="1"/>
    <col min="7154" max="7154" width="13.42578125" style="3" customWidth="1"/>
    <col min="7155" max="7155" width="16.5703125" style="3" customWidth="1"/>
    <col min="7156" max="7156" width="9.42578125" style="3" bestFit="1" customWidth="1"/>
    <col min="7157" max="7400" width="9.140625" style="3"/>
    <col min="7401" max="7401" width="5.42578125" style="3" customWidth="1"/>
    <col min="7402" max="7402" width="47.85546875" style="3" customWidth="1"/>
    <col min="7403" max="7403" width="9.5703125" style="3" customWidth="1"/>
    <col min="7404" max="7404" width="14.140625" style="3" customWidth="1"/>
    <col min="7405" max="7405" width="16.28515625" style="3" customWidth="1"/>
    <col min="7406" max="7406" width="9.140625" style="3" customWidth="1"/>
    <col min="7407" max="7407" width="13.7109375" style="3" customWidth="1"/>
    <col min="7408" max="7408" width="15.85546875" style="3" customWidth="1"/>
    <col min="7409" max="7409" width="8.7109375" style="3" customWidth="1"/>
    <col min="7410" max="7410" width="13.42578125" style="3" customWidth="1"/>
    <col min="7411" max="7411" width="16.5703125" style="3" customWidth="1"/>
    <col min="7412" max="7412" width="9.42578125" style="3" bestFit="1" customWidth="1"/>
    <col min="7413" max="7656" width="9.140625" style="3"/>
    <col min="7657" max="7657" width="5.42578125" style="3" customWidth="1"/>
    <col min="7658" max="7658" width="47.85546875" style="3" customWidth="1"/>
    <col min="7659" max="7659" width="9.5703125" style="3" customWidth="1"/>
    <col min="7660" max="7660" width="14.140625" style="3" customWidth="1"/>
    <col min="7661" max="7661" width="16.28515625" style="3" customWidth="1"/>
    <col min="7662" max="7662" width="9.140625" style="3" customWidth="1"/>
    <col min="7663" max="7663" width="13.7109375" style="3" customWidth="1"/>
    <col min="7664" max="7664" width="15.85546875" style="3" customWidth="1"/>
    <col min="7665" max="7665" width="8.7109375" style="3" customWidth="1"/>
    <col min="7666" max="7666" width="13.42578125" style="3" customWidth="1"/>
    <col min="7667" max="7667" width="16.5703125" style="3" customWidth="1"/>
    <col min="7668" max="7668" width="9.42578125" style="3" bestFit="1" customWidth="1"/>
    <col min="7669" max="7912" width="9.140625" style="3"/>
    <col min="7913" max="7913" width="5.42578125" style="3" customWidth="1"/>
    <col min="7914" max="7914" width="47.85546875" style="3" customWidth="1"/>
    <col min="7915" max="7915" width="9.5703125" style="3" customWidth="1"/>
    <col min="7916" max="7916" width="14.140625" style="3" customWidth="1"/>
    <col min="7917" max="7917" width="16.28515625" style="3" customWidth="1"/>
    <col min="7918" max="7918" width="9.140625" style="3" customWidth="1"/>
    <col min="7919" max="7919" width="13.7109375" style="3" customWidth="1"/>
    <col min="7920" max="7920" width="15.85546875" style="3" customWidth="1"/>
    <col min="7921" max="7921" width="8.7109375" style="3" customWidth="1"/>
    <col min="7922" max="7922" width="13.42578125" style="3" customWidth="1"/>
    <col min="7923" max="7923" width="16.5703125" style="3" customWidth="1"/>
    <col min="7924" max="7924" width="9.42578125" style="3" bestFit="1" customWidth="1"/>
    <col min="7925" max="8168" width="9.140625" style="3"/>
    <col min="8169" max="8169" width="5.42578125" style="3" customWidth="1"/>
    <col min="8170" max="8170" width="47.85546875" style="3" customWidth="1"/>
    <col min="8171" max="8171" width="9.5703125" style="3" customWidth="1"/>
    <col min="8172" max="8172" width="14.140625" style="3" customWidth="1"/>
    <col min="8173" max="8173" width="16.28515625" style="3" customWidth="1"/>
    <col min="8174" max="8174" width="9.140625" style="3" customWidth="1"/>
    <col min="8175" max="8175" width="13.7109375" style="3" customWidth="1"/>
    <col min="8176" max="8176" width="15.85546875" style="3" customWidth="1"/>
    <col min="8177" max="8177" width="8.7109375" style="3" customWidth="1"/>
    <col min="8178" max="8178" width="13.42578125" style="3" customWidth="1"/>
    <col min="8179" max="8179" width="16.5703125" style="3" customWidth="1"/>
    <col min="8180" max="8180" width="9.42578125" style="3" bestFit="1" customWidth="1"/>
    <col min="8181" max="8424" width="9.140625" style="3"/>
    <col min="8425" max="8425" width="5.42578125" style="3" customWidth="1"/>
    <col min="8426" max="8426" width="47.85546875" style="3" customWidth="1"/>
    <col min="8427" max="8427" width="9.5703125" style="3" customWidth="1"/>
    <col min="8428" max="8428" width="14.140625" style="3" customWidth="1"/>
    <col min="8429" max="8429" width="16.28515625" style="3" customWidth="1"/>
    <col min="8430" max="8430" width="9.140625" style="3" customWidth="1"/>
    <col min="8431" max="8431" width="13.7109375" style="3" customWidth="1"/>
    <col min="8432" max="8432" width="15.85546875" style="3" customWidth="1"/>
    <col min="8433" max="8433" width="8.7109375" style="3" customWidth="1"/>
    <col min="8434" max="8434" width="13.42578125" style="3" customWidth="1"/>
    <col min="8435" max="8435" width="16.5703125" style="3" customWidth="1"/>
    <col min="8436" max="8436" width="9.42578125" style="3" bestFit="1" customWidth="1"/>
    <col min="8437" max="8680" width="9.140625" style="3"/>
    <col min="8681" max="8681" width="5.42578125" style="3" customWidth="1"/>
    <col min="8682" max="8682" width="47.85546875" style="3" customWidth="1"/>
    <col min="8683" max="8683" width="9.5703125" style="3" customWidth="1"/>
    <col min="8684" max="8684" width="14.140625" style="3" customWidth="1"/>
    <col min="8685" max="8685" width="16.28515625" style="3" customWidth="1"/>
    <col min="8686" max="8686" width="9.140625" style="3" customWidth="1"/>
    <col min="8687" max="8687" width="13.7109375" style="3" customWidth="1"/>
    <col min="8688" max="8688" width="15.85546875" style="3" customWidth="1"/>
    <col min="8689" max="8689" width="8.7109375" style="3" customWidth="1"/>
    <col min="8690" max="8690" width="13.42578125" style="3" customWidth="1"/>
    <col min="8691" max="8691" width="16.5703125" style="3" customWidth="1"/>
    <col min="8692" max="8692" width="9.42578125" style="3" bestFit="1" customWidth="1"/>
    <col min="8693" max="8936" width="9.140625" style="3"/>
    <col min="8937" max="8937" width="5.42578125" style="3" customWidth="1"/>
    <col min="8938" max="8938" width="47.85546875" style="3" customWidth="1"/>
    <col min="8939" max="8939" width="9.5703125" style="3" customWidth="1"/>
    <col min="8940" max="8940" width="14.140625" style="3" customWidth="1"/>
    <col min="8941" max="8941" width="16.28515625" style="3" customWidth="1"/>
    <col min="8942" max="8942" width="9.140625" style="3" customWidth="1"/>
    <col min="8943" max="8943" width="13.7109375" style="3" customWidth="1"/>
    <col min="8944" max="8944" width="15.85546875" style="3" customWidth="1"/>
    <col min="8945" max="8945" width="8.7109375" style="3" customWidth="1"/>
    <col min="8946" max="8946" width="13.42578125" style="3" customWidth="1"/>
    <col min="8947" max="8947" width="16.5703125" style="3" customWidth="1"/>
    <col min="8948" max="8948" width="9.42578125" style="3" bestFit="1" customWidth="1"/>
    <col min="8949" max="9192" width="9.140625" style="3"/>
    <col min="9193" max="9193" width="5.42578125" style="3" customWidth="1"/>
    <col min="9194" max="9194" width="47.85546875" style="3" customWidth="1"/>
    <col min="9195" max="9195" width="9.5703125" style="3" customWidth="1"/>
    <col min="9196" max="9196" width="14.140625" style="3" customWidth="1"/>
    <col min="9197" max="9197" width="16.28515625" style="3" customWidth="1"/>
    <col min="9198" max="9198" width="9.140625" style="3" customWidth="1"/>
    <col min="9199" max="9199" width="13.7109375" style="3" customWidth="1"/>
    <col min="9200" max="9200" width="15.85546875" style="3" customWidth="1"/>
    <col min="9201" max="9201" width="8.7109375" style="3" customWidth="1"/>
    <col min="9202" max="9202" width="13.42578125" style="3" customWidth="1"/>
    <col min="9203" max="9203" width="16.5703125" style="3" customWidth="1"/>
    <col min="9204" max="9204" width="9.42578125" style="3" bestFit="1" customWidth="1"/>
    <col min="9205" max="9448" width="9.140625" style="3"/>
    <col min="9449" max="9449" width="5.42578125" style="3" customWidth="1"/>
    <col min="9450" max="9450" width="47.85546875" style="3" customWidth="1"/>
    <col min="9451" max="9451" width="9.5703125" style="3" customWidth="1"/>
    <col min="9452" max="9452" width="14.140625" style="3" customWidth="1"/>
    <col min="9453" max="9453" width="16.28515625" style="3" customWidth="1"/>
    <col min="9454" max="9454" width="9.140625" style="3" customWidth="1"/>
    <col min="9455" max="9455" width="13.7109375" style="3" customWidth="1"/>
    <col min="9456" max="9456" width="15.85546875" style="3" customWidth="1"/>
    <col min="9457" max="9457" width="8.7109375" style="3" customWidth="1"/>
    <col min="9458" max="9458" width="13.42578125" style="3" customWidth="1"/>
    <col min="9459" max="9459" width="16.5703125" style="3" customWidth="1"/>
    <col min="9460" max="9460" width="9.42578125" style="3" bestFit="1" customWidth="1"/>
    <col min="9461" max="9704" width="9.140625" style="3"/>
    <col min="9705" max="9705" width="5.42578125" style="3" customWidth="1"/>
    <col min="9706" max="9706" width="47.85546875" style="3" customWidth="1"/>
    <col min="9707" max="9707" width="9.5703125" style="3" customWidth="1"/>
    <col min="9708" max="9708" width="14.140625" style="3" customWidth="1"/>
    <col min="9709" max="9709" width="16.28515625" style="3" customWidth="1"/>
    <col min="9710" max="9710" width="9.140625" style="3" customWidth="1"/>
    <col min="9711" max="9711" width="13.7109375" style="3" customWidth="1"/>
    <col min="9712" max="9712" width="15.85546875" style="3" customWidth="1"/>
    <col min="9713" max="9713" width="8.7109375" style="3" customWidth="1"/>
    <col min="9714" max="9714" width="13.42578125" style="3" customWidth="1"/>
    <col min="9715" max="9715" width="16.5703125" style="3" customWidth="1"/>
    <col min="9716" max="9716" width="9.42578125" style="3" bestFit="1" customWidth="1"/>
    <col min="9717" max="9960" width="9.140625" style="3"/>
    <col min="9961" max="9961" width="5.42578125" style="3" customWidth="1"/>
    <col min="9962" max="9962" width="47.85546875" style="3" customWidth="1"/>
    <col min="9963" max="9963" width="9.5703125" style="3" customWidth="1"/>
    <col min="9964" max="9964" width="14.140625" style="3" customWidth="1"/>
    <col min="9965" max="9965" width="16.28515625" style="3" customWidth="1"/>
    <col min="9966" max="9966" width="9.140625" style="3" customWidth="1"/>
    <col min="9967" max="9967" width="13.7109375" style="3" customWidth="1"/>
    <col min="9968" max="9968" width="15.85546875" style="3" customWidth="1"/>
    <col min="9969" max="9969" width="8.7109375" style="3" customWidth="1"/>
    <col min="9970" max="9970" width="13.42578125" style="3" customWidth="1"/>
    <col min="9971" max="9971" width="16.5703125" style="3" customWidth="1"/>
    <col min="9972" max="9972" width="9.42578125" style="3" bestFit="1" customWidth="1"/>
    <col min="9973" max="10216" width="9.140625" style="3"/>
    <col min="10217" max="10217" width="5.42578125" style="3" customWidth="1"/>
    <col min="10218" max="10218" width="47.85546875" style="3" customWidth="1"/>
    <col min="10219" max="10219" width="9.5703125" style="3" customWidth="1"/>
    <col min="10220" max="10220" width="14.140625" style="3" customWidth="1"/>
    <col min="10221" max="10221" width="16.28515625" style="3" customWidth="1"/>
    <col min="10222" max="10222" width="9.140625" style="3" customWidth="1"/>
    <col min="10223" max="10223" width="13.7109375" style="3" customWidth="1"/>
    <col min="10224" max="10224" width="15.85546875" style="3" customWidth="1"/>
    <col min="10225" max="10225" width="8.7109375" style="3" customWidth="1"/>
    <col min="10226" max="10226" width="13.42578125" style="3" customWidth="1"/>
    <col min="10227" max="10227" width="16.5703125" style="3" customWidth="1"/>
    <col min="10228" max="10228" width="9.42578125" style="3" bestFit="1" customWidth="1"/>
    <col min="10229" max="10472" width="9.140625" style="3"/>
    <col min="10473" max="10473" width="5.42578125" style="3" customWidth="1"/>
    <col min="10474" max="10474" width="47.85546875" style="3" customWidth="1"/>
    <col min="10475" max="10475" width="9.5703125" style="3" customWidth="1"/>
    <col min="10476" max="10476" width="14.140625" style="3" customWidth="1"/>
    <col min="10477" max="10477" width="16.28515625" style="3" customWidth="1"/>
    <col min="10478" max="10478" width="9.140625" style="3" customWidth="1"/>
    <col min="10479" max="10479" width="13.7109375" style="3" customWidth="1"/>
    <col min="10480" max="10480" width="15.85546875" style="3" customWidth="1"/>
    <col min="10481" max="10481" width="8.7109375" style="3" customWidth="1"/>
    <col min="10482" max="10482" width="13.42578125" style="3" customWidth="1"/>
    <col min="10483" max="10483" width="16.5703125" style="3" customWidth="1"/>
    <col min="10484" max="10484" width="9.42578125" style="3" bestFit="1" customWidth="1"/>
    <col min="10485" max="10728" width="9.140625" style="3"/>
    <col min="10729" max="10729" width="5.42578125" style="3" customWidth="1"/>
    <col min="10730" max="10730" width="47.85546875" style="3" customWidth="1"/>
    <col min="10731" max="10731" width="9.5703125" style="3" customWidth="1"/>
    <col min="10732" max="10732" width="14.140625" style="3" customWidth="1"/>
    <col min="10733" max="10733" width="16.28515625" style="3" customWidth="1"/>
    <col min="10734" max="10734" width="9.140625" style="3" customWidth="1"/>
    <col min="10735" max="10735" width="13.7109375" style="3" customWidth="1"/>
    <col min="10736" max="10736" width="15.85546875" style="3" customWidth="1"/>
    <col min="10737" max="10737" width="8.7109375" style="3" customWidth="1"/>
    <col min="10738" max="10738" width="13.42578125" style="3" customWidth="1"/>
    <col min="10739" max="10739" width="16.5703125" style="3" customWidth="1"/>
    <col min="10740" max="10740" width="9.42578125" style="3" bestFit="1" customWidth="1"/>
    <col min="10741" max="10984" width="9.140625" style="3"/>
    <col min="10985" max="10985" width="5.42578125" style="3" customWidth="1"/>
    <col min="10986" max="10986" width="47.85546875" style="3" customWidth="1"/>
    <col min="10987" max="10987" width="9.5703125" style="3" customWidth="1"/>
    <col min="10988" max="10988" width="14.140625" style="3" customWidth="1"/>
    <col min="10989" max="10989" width="16.28515625" style="3" customWidth="1"/>
    <col min="10990" max="10990" width="9.140625" style="3" customWidth="1"/>
    <col min="10991" max="10991" width="13.7109375" style="3" customWidth="1"/>
    <col min="10992" max="10992" width="15.85546875" style="3" customWidth="1"/>
    <col min="10993" max="10993" width="8.7109375" style="3" customWidth="1"/>
    <col min="10994" max="10994" width="13.42578125" style="3" customWidth="1"/>
    <col min="10995" max="10995" width="16.5703125" style="3" customWidth="1"/>
    <col min="10996" max="10996" width="9.42578125" style="3" bestFit="1" customWidth="1"/>
    <col min="10997" max="11240" width="9.140625" style="3"/>
    <col min="11241" max="11241" width="5.42578125" style="3" customWidth="1"/>
    <col min="11242" max="11242" width="47.85546875" style="3" customWidth="1"/>
    <col min="11243" max="11243" width="9.5703125" style="3" customWidth="1"/>
    <col min="11244" max="11244" width="14.140625" style="3" customWidth="1"/>
    <col min="11245" max="11245" width="16.28515625" style="3" customWidth="1"/>
    <col min="11246" max="11246" width="9.140625" style="3" customWidth="1"/>
    <col min="11247" max="11247" width="13.7109375" style="3" customWidth="1"/>
    <col min="11248" max="11248" width="15.85546875" style="3" customWidth="1"/>
    <col min="11249" max="11249" width="8.7109375" style="3" customWidth="1"/>
    <col min="11250" max="11250" width="13.42578125" style="3" customWidth="1"/>
    <col min="11251" max="11251" width="16.5703125" style="3" customWidth="1"/>
    <col min="11252" max="11252" width="9.42578125" style="3" bestFit="1" customWidth="1"/>
    <col min="11253" max="11496" width="9.140625" style="3"/>
    <col min="11497" max="11497" width="5.42578125" style="3" customWidth="1"/>
    <col min="11498" max="11498" width="47.85546875" style="3" customWidth="1"/>
    <col min="11499" max="11499" width="9.5703125" style="3" customWidth="1"/>
    <col min="11500" max="11500" width="14.140625" style="3" customWidth="1"/>
    <col min="11501" max="11501" width="16.28515625" style="3" customWidth="1"/>
    <col min="11502" max="11502" width="9.140625" style="3" customWidth="1"/>
    <col min="11503" max="11503" width="13.7109375" style="3" customWidth="1"/>
    <col min="11504" max="11504" width="15.85546875" style="3" customWidth="1"/>
    <col min="11505" max="11505" width="8.7109375" style="3" customWidth="1"/>
    <col min="11506" max="11506" width="13.42578125" style="3" customWidth="1"/>
    <col min="11507" max="11507" width="16.5703125" style="3" customWidth="1"/>
    <col min="11508" max="11508" width="9.42578125" style="3" bestFit="1" customWidth="1"/>
    <col min="11509" max="11752" width="9.140625" style="3"/>
    <col min="11753" max="11753" width="5.42578125" style="3" customWidth="1"/>
    <col min="11754" max="11754" width="47.85546875" style="3" customWidth="1"/>
    <col min="11755" max="11755" width="9.5703125" style="3" customWidth="1"/>
    <col min="11756" max="11756" width="14.140625" style="3" customWidth="1"/>
    <col min="11757" max="11757" width="16.28515625" style="3" customWidth="1"/>
    <col min="11758" max="11758" width="9.140625" style="3" customWidth="1"/>
    <col min="11759" max="11759" width="13.7109375" style="3" customWidth="1"/>
    <col min="11760" max="11760" width="15.85546875" style="3" customWidth="1"/>
    <col min="11761" max="11761" width="8.7109375" style="3" customWidth="1"/>
    <col min="11762" max="11762" width="13.42578125" style="3" customWidth="1"/>
    <col min="11763" max="11763" width="16.5703125" style="3" customWidth="1"/>
    <col min="11764" max="11764" width="9.42578125" style="3" bestFit="1" customWidth="1"/>
    <col min="11765" max="12008" width="9.140625" style="3"/>
    <col min="12009" max="12009" width="5.42578125" style="3" customWidth="1"/>
    <col min="12010" max="12010" width="47.85546875" style="3" customWidth="1"/>
    <col min="12011" max="12011" width="9.5703125" style="3" customWidth="1"/>
    <col min="12012" max="12012" width="14.140625" style="3" customWidth="1"/>
    <col min="12013" max="12013" width="16.28515625" style="3" customWidth="1"/>
    <col min="12014" max="12014" width="9.140625" style="3" customWidth="1"/>
    <col min="12015" max="12015" width="13.7109375" style="3" customWidth="1"/>
    <col min="12016" max="12016" width="15.85546875" style="3" customWidth="1"/>
    <col min="12017" max="12017" width="8.7109375" style="3" customWidth="1"/>
    <col min="12018" max="12018" width="13.42578125" style="3" customWidth="1"/>
    <col min="12019" max="12019" width="16.5703125" style="3" customWidth="1"/>
    <col min="12020" max="12020" width="9.42578125" style="3" bestFit="1" customWidth="1"/>
    <col min="12021" max="12264" width="9.140625" style="3"/>
    <col min="12265" max="12265" width="5.42578125" style="3" customWidth="1"/>
    <col min="12266" max="12266" width="47.85546875" style="3" customWidth="1"/>
    <col min="12267" max="12267" width="9.5703125" style="3" customWidth="1"/>
    <col min="12268" max="12268" width="14.140625" style="3" customWidth="1"/>
    <col min="12269" max="12269" width="16.28515625" style="3" customWidth="1"/>
    <col min="12270" max="12270" width="9.140625" style="3" customWidth="1"/>
    <col min="12271" max="12271" width="13.7109375" style="3" customWidth="1"/>
    <col min="12272" max="12272" width="15.85546875" style="3" customWidth="1"/>
    <col min="12273" max="12273" width="8.7109375" style="3" customWidth="1"/>
    <col min="12274" max="12274" width="13.42578125" style="3" customWidth="1"/>
    <col min="12275" max="12275" width="16.5703125" style="3" customWidth="1"/>
    <col min="12276" max="12276" width="9.42578125" style="3" bestFit="1" customWidth="1"/>
    <col min="12277" max="12520" width="9.140625" style="3"/>
    <col min="12521" max="12521" width="5.42578125" style="3" customWidth="1"/>
    <col min="12522" max="12522" width="47.85546875" style="3" customWidth="1"/>
    <col min="12523" max="12523" width="9.5703125" style="3" customWidth="1"/>
    <col min="12524" max="12524" width="14.140625" style="3" customWidth="1"/>
    <col min="12525" max="12525" width="16.28515625" style="3" customWidth="1"/>
    <col min="12526" max="12526" width="9.140625" style="3" customWidth="1"/>
    <col min="12527" max="12527" width="13.7109375" style="3" customWidth="1"/>
    <col min="12528" max="12528" width="15.85546875" style="3" customWidth="1"/>
    <col min="12529" max="12529" width="8.7109375" style="3" customWidth="1"/>
    <col min="12530" max="12530" width="13.42578125" style="3" customWidth="1"/>
    <col min="12531" max="12531" width="16.5703125" style="3" customWidth="1"/>
    <col min="12532" max="12532" width="9.42578125" style="3" bestFit="1" customWidth="1"/>
    <col min="12533" max="12776" width="9.140625" style="3"/>
    <col min="12777" max="12777" width="5.42578125" style="3" customWidth="1"/>
    <col min="12778" max="12778" width="47.85546875" style="3" customWidth="1"/>
    <col min="12779" max="12779" width="9.5703125" style="3" customWidth="1"/>
    <col min="12780" max="12780" width="14.140625" style="3" customWidth="1"/>
    <col min="12781" max="12781" width="16.28515625" style="3" customWidth="1"/>
    <col min="12782" max="12782" width="9.140625" style="3" customWidth="1"/>
    <col min="12783" max="12783" width="13.7109375" style="3" customWidth="1"/>
    <col min="12784" max="12784" width="15.85546875" style="3" customWidth="1"/>
    <col min="12785" max="12785" width="8.7109375" style="3" customWidth="1"/>
    <col min="12786" max="12786" width="13.42578125" style="3" customWidth="1"/>
    <col min="12787" max="12787" width="16.5703125" style="3" customWidth="1"/>
    <col min="12788" max="12788" width="9.42578125" style="3" bestFit="1" customWidth="1"/>
    <col min="12789" max="13032" width="9.140625" style="3"/>
    <col min="13033" max="13033" width="5.42578125" style="3" customWidth="1"/>
    <col min="13034" max="13034" width="47.85546875" style="3" customWidth="1"/>
    <col min="13035" max="13035" width="9.5703125" style="3" customWidth="1"/>
    <col min="13036" max="13036" width="14.140625" style="3" customWidth="1"/>
    <col min="13037" max="13037" width="16.28515625" style="3" customWidth="1"/>
    <col min="13038" max="13038" width="9.140625" style="3" customWidth="1"/>
    <col min="13039" max="13039" width="13.7109375" style="3" customWidth="1"/>
    <col min="13040" max="13040" width="15.85546875" style="3" customWidth="1"/>
    <col min="13041" max="13041" width="8.7109375" style="3" customWidth="1"/>
    <col min="13042" max="13042" width="13.42578125" style="3" customWidth="1"/>
    <col min="13043" max="13043" width="16.5703125" style="3" customWidth="1"/>
    <col min="13044" max="13044" width="9.42578125" style="3" bestFit="1" customWidth="1"/>
    <col min="13045" max="13288" width="9.140625" style="3"/>
    <col min="13289" max="13289" width="5.42578125" style="3" customWidth="1"/>
    <col min="13290" max="13290" width="47.85546875" style="3" customWidth="1"/>
    <col min="13291" max="13291" width="9.5703125" style="3" customWidth="1"/>
    <col min="13292" max="13292" width="14.140625" style="3" customWidth="1"/>
    <col min="13293" max="13293" width="16.28515625" style="3" customWidth="1"/>
    <col min="13294" max="13294" width="9.140625" style="3" customWidth="1"/>
    <col min="13295" max="13295" width="13.7109375" style="3" customWidth="1"/>
    <col min="13296" max="13296" width="15.85546875" style="3" customWidth="1"/>
    <col min="13297" max="13297" width="8.7109375" style="3" customWidth="1"/>
    <col min="13298" max="13298" width="13.42578125" style="3" customWidth="1"/>
    <col min="13299" max="13299" width="16.5703125" style="3" customWidth="1"/>
    <col min="13300" max="13300" width="9.42578125" style="3" bestFit="1" customWidth="1"/>
    <col min="13301" max="13544" width="9.140625" style="3"/>
    <col min="13545" max="13545" width="5.42578125" style="3" customWidth="1"/>
    <col min="13546" max="13546" width="47.85546875" style="3" customWidth="1"/>
    <col min="13547" max="13547" width="9.5703125" style="3" customWidth="1"/>
    <col min="13548" max="13548" width="14.140625" style="3" customWidth="1"/>
    <col min="13549" max="13549" width="16.28515625" style="3" customWidth="1"/>
    <col min="13550" max="13550" width="9.140625" style="3" customWidth="1"/>
    <col min="13551" max="13551" width="13.7109375" style="3" customWidth="1"/>
    <col min="13552" max="13552" width="15.85546875" style="3" customWidth="1"/>
    <col min="13553" max="13553" width="8.7109375" style="3" customWidth="1"/>
    <col min="13554" max="13554" width="13.42578125" style="3" customWidth="1"/>
    <col min="13555" max="13555" width="16.5703125" style="3" customWidth="1"/>
    <col min="13556" max="13556" width="9.42578125" style="3" bestFit="1" customWidth="1"/>
    <col min="13557" max="13800" width="9.140625" style="3"/>
    <col min="13801" max="13801" width="5.42578125" style="3" customWidth="1"/>
    <col min="13802" max="13802" width="47.85546875" style="3" customWidth="1"/>
    <col min="13803" max="13803" width="9.5703125" style="3" customWidth="1"/>
    <col min="13804" max="13804" width="14.140625" style="3" customWidth="1"/>
    <col min="13805" max="13805" width="16.28515625" style="3" customWidth="1"/>
    <col min="13806" max="13806" width="9.140625" style="3" customWidth="1"/>
    <col min="13807" max="13807" width="13.7109375" style="3" customWidth="1"/>
    <col min="13808" max="13808" width="15.85546875" style="3" customWidth="1"/>
    <col min="13809" max="13809" width="8.7109375" style="3" customWidth="1"/>
    <col min="13810" max="13810" width="13.42578125" style="3" customWidth="1"/>
    <col min="13811" max="13811" width="16.5703125" style="3" customWidth="1"/>
    <col min="13812" max="13812" width="9.42578125" style="3" bestFit="1" customWidth="1"/>
    <col min="13813" max="14056" width="9.140625" style="3"/>
    <col min="14057" max="14057" width="5.42578125" style="3" customWidth="1"/>
    <col min="14058" max="14058" width="47.85546875" style="3" customWidth="1"/>
    <col min="14059" max="14059" width="9.5703125" style="3" customWidth="1"/>
    <col min="14060" max="14060" width="14.140625" style="3" customWidth="1"/>
    <col min="14061" max="14061" width="16.28515625" style="3" customWidth="1"/>
    <col min="14062" max="14062" width="9.140625" style="3" customWidth="1"/>
    <col min="14063" max="14063" width="13.7109375" style="3" customWidth="1"/>
    <col min="14064" max="14064" width="15.85546875" style="3" customWidth="1"/>
    <col min="14065" max="14065" width="8.7109375" style="3" customWidth="1"/>
    <col min="14066" max="14066" width="13.42578125" style="3" customWidth="1"/>
    <col min="14067" max="14067" width="16.5703125" style="3" customWidth="1"/>
    <col min="14068" max="14068" width="9.42578125" style="3" bestFit="1" customWidth="1"/>
    <col min="14069" max="14312" width="9.140625" style="3"/>
    <col min="14313" max="14313" width="5.42578125" style="3" customWidth="1"/>
    <col min="14314" max="14314" width="47.85546875" style="3" customWidth="1"/>
    <col min="14315" max="14315" width="9.5703125" style="3" customWidth="1"/>
    <col min="14316" max="14316" width="14.140625" style="3" customWidth="1"/>
    <col min="14317" max="14317" width="16.28515625" style="3" customWidth="1"/>
    <col min="14318" max="14318" width="9.140625" style="3" customWidth="1"/>
    <col min="14319" max="14319" width="13.7109375" style="3" customWidth="1"/>
    <col min="14320" max="14320" width="15.85546875" style="3" customWidth="1"/>
    <col min="14321" max="14321" width="8.7109375" style="3" customWidth="1"/>
    <col min="14322" max="14322" width="13.42578125" style="3" customWidth="1"/>
    <col min="14323" max="14323" width="16.5703125" style="3" customWidth="1"/>
    <col min="14324" max="14324" width="9.42578125" style="3" bestFit="1" customWidth="1"/>
    <col min="14325" max="14568" width="9.140625" style="3"/>
    <col min="14569" max="14569" width="5.42578125" style="3" customWidth="1"/>
    <col min="14570" max="14570" width="47.85546875" style="3" customWidth="1"/>
    <col min="14571" max="14571" width="9.5703125" style="3" customWidth="1"/>
    <col min="14572" max="14572" width="14.140625" style="3" customWidth="1"/>
    <col min="14573" max="14573" width="16.28515625" style="3" customWidth="1"/>
    <col min="14574" max="14574" width="9.140625" style="3" customWidth="1"/>
    <col min="14575" max="14575" width="13.7109375" style="3" customWidth="1"/>
    <col min="14576" max="14576" width="15.85546875" style="3" customWidth="1"/>
    <col min="14577" max="14577" width="8.7109375" style="3" customWidth="1"/>
    <col min="14578" max="14578" width="13.42578125" style="3" customWidth="1"/>
    <col min="14579" max="14579" width="16.5703125" style="3" customWidth="1"/>
    <col min="14580" max="14580" width="9.42578125" style="3" bestFit="1" customWidth="1"/>
    <col min="14581" max="14824" width="9.140625" style="3"/>
    <col min="14825" max="14825" width="5.42578125" style="3" customWidth="1"/>
    <col min="14826" max="14826" width="47.85546875" style="3" customWidth="1"/>
    <col min="14827" max="14827" width="9.5703125" style="3" customWidth="1"/>
    <col min="14828" max="14828" width="14.140625" style="3" customWidth="1"/>
    <col min="14829" max="14829" width="16.28515625" style="3" customWidth="1"/>
    <col min="14830" max="14830" width="9.140625" style="3" customWidth="1"/>
    <col min="14831" max="14831" width="13.7109375" style="3" customWidth="1"/>
    <col min="14832" max="14832" width="15.85546875" style="3" customWidth="1"/>
    <col min="14833" max="14833" width="8.7109375" style="3" customWidth="1"/>
    <col min="14834" max="14834" width="13.42578125" style="3" customWidth="1"/>
    <col min="14835" max="14835" width="16.5703125" style="3" customWidth="1"/>
    <col min="14836" max="14836" width="9.42578125" style="3" bestFit="1" customWidth="1"/>
    <col min="14837" max="15080" width="9.140625" style="3"/>
    <col min="15081" max="15081" width="5.42578125" style="3" customWidth="1"/>
    <col min="15082" max="15082" width="47.85546875" style="3" customWidth="1"/>
    <col min="15083" max="15083" width="9.5703125" style="3" customWidth="1"/>
    <col min="15084" max="15084" width="14.140625" style="3" customWidth="1"/>
    <col min="15085" max="15085" width="16.28515625" style="3" customWidth="1"/>
    <col min="15086" max="15086" width="9.140625" style="3" customWidth="1"/>
    <col min="15087" max="15087" width="13.7109375" style="3" customWidth="1"/>
    <col min="15088" max="15088" width="15.85546875" style="3" customWidth="1"/>
    <col min="15089" max="15089" width="8.7109375" style="3" customWidth="1"/>
    <col min="15090" max="15090" width="13.42578125" style="3" customWidth="1"/>
    <col min="15091" max="15091" width="16.5703125" style="3" customWidth="1"/>
    <col min="15092" max="15092" width="9.42578125" style="3" bestFit="1" customWidth="1"/>
    <col min="15093" max="15336" width="9.140625" style="3"/>
    <col min="15337" max="15337" width="5.42578125" style="3" customWidth="1"/>
    <col min="15338" max="15338" width="47.85546875" style="3" customWidth="1"/>
    <col min="15339" max="15339" width="9.5703125" style="3" customWidth="1"/>
    <col min="15340" max="15340" width="14.140625" style="3" customWidth="1"/>
    <col min="15341" max="15341" width="16.28515625" style="3" customWidth="1"/>
    <col min="15342" max="15342" width="9.140625" style="3" customWidth="1"/>
    <col min="15343" max="15343" width="13.7109375" style="3" customWidth="1"/>
    <col min="15344" max="15344" width="15.85546875" style="3" customWidth="1"/>
    <col min="15345" max="15345" width="8.7109375" style="3" customWidth="1"/>
    <col min="15346" max="15346" width="13.42578125" style="3" customWidth="1"/>
    <col min="15347" max="15347" width="16.5703125" style="3" customWidth="1"/>
    <col min="15348" max="15348" width="9.42578125" style="3" bestFit="1" customWidth="1"/>
    <col min="15349" max="15592" width="9.140625" style="3"/>
    <col min="15593" max="15593" width="5.42578125" style="3" customWidth="1"/>
    <col min="15594" max="15594" width="47.85546875" style="3" customWidth="1"/>
    <col min="15595" max="15595" width="9.5703125" style="3" customWidth="1"/>
    <col min="15596" max="15596" width="14.140625" style="3" customWidth="1"/>
    <col min="15597" max="15597" width="16.28515625" style="3" customWidth="1"/>
    <col min="15598" max="15598" width="9.140625" style="3" customWidth="1"/>
    <col min="15599" max="15599" width="13.7109375" style="3" customWidth="1"/>
    <col min="15600" max="15600" width="15.85546875" style="3" customWidth="1"/>
    <col min="15601" max="15601" width="8.7109375" style="3" customWidth="1"/>
    <col min="15602" max="15602" width="13.42578125" style="3" customWidth="1"/>
    <col min="15603" max="15603" width="16.5703125" style="3" customWidth="1"/>
    <col min="15604" max="15604" width="9.42578125" style="3" bestFit="1" customWidth="1"/>
    <col min="15605" max="15848" width="9.140625" style="3"/>
    <col min="15849" max="15849" width="5.42578125" style="3" customWidth="1"/>
    <col min="15850" max="15850" width="47.85546875" style="3" customWidth="1"/>
    <col min="15851" max="15851" width="9.5703125" style="3" customWidth="1"/>
    <col min="15852" max="15852" width="14.140625" style="3" customWidth="1"/>
    <col min="15853" max="15853" width="16.28515625" style="3" customWidth="1"/>
    <col min="15854" max="15854" width="9.140625" style="3" customWidth="1"/>
    <col min="15855" max="15855" width="13.7109375" style="3" customWidth="1"/>
    <col min="15856" max="15856" width="15.85546875" style="3" customWidth="1"/>
    <col min="15857" max="15857" width="8.7109375" style="3" customWidth="1"/>
    <col min="15858" max="15858" width="13.42578125" style="3" customWidth="1"/>
    <col min="15859" max="15859" width="16.5703125" style="3" customWidth="1"/>
    <col min="15860" max="15860" width="9.42578125" style="3" bestFit="1" customWidth="1"/>
    <col min="15861" max="16104" width="9.140625" style="3"/>
    <col min="16105" max="16105" width="5.42578125" style="3" customWidth="1"/>
    <col min="16106" max="16106" width="47.85546875" style="3" customWidth="1"/>
    <col min="16107" max="16107" width="9.5703125" style="3" customWidth="1"/>
    <col min="16108" max="16108" width="14.140625" style="3" customWidth="1"/>
    <col min="16109" max="16109" width="16.28515625" style="3" customWidth="1"/>
    <col min="16110" max="16110" width="9.140625" style="3" customWidth="1"/>
    <col min="16111" max="16111" width="13.7109375" style="3" customWidth="1"/>
    <col min="16112" max="16112" width="15.85546875" style="3" customWidth="1"/>
    <col min="16113" max="16113" width="8.7109375" style="3" customWidth="1"/>
    <col min="16114" max="16114" width="13.42578125" style="3" customWidth="1"/>
    <col min="16115" max="16115" width="16.5703125" style="3" customWidth="1"/>
    <col min="16116" max="16116" width="9.42578125" style="3" bestFit="1" customWidth="1"/>
    <col min="16117" max="16384" width="9.140625" style="3"/>
  </cols>
  <sheetData>
    <row r="1" spans="1:6" ht="21.75" customHeight="1" x14ac:dyDescent="0.25">
      <c r="C1" s="3"/>
      <c r="E1" s="4" t="s">
        <v>1</v>
      </c>
    </row>
    <row r="2" spans="1:6" ht="21.75" customHeight="1" x14ac:dyDescent="0.25">
      <c r="C2" s="3"/>
      <c r="E2" s="4" t="s">
        <v>2</v>
      </c>
    </row>
    <row r="3" spans="1:6" ht="32.25" customHeight="1" x14ac:dyDescent="0.25">
      <c r="C3" s="67" t="s">
        <v>78</v>
      </c>
      <c r="D3" s="68"/>
      <c r="E3" s="68"/>
    </row>
    <row r="4" spans="1:6" ht="21.75" customHeight="1" x14ac:dyDescent="0.25">
      <c r="C4" s="3"/>
      <c r="E4" s="4" t="s">
        <v>64</v>
      </c>
      <c r="F4" s="12"/>
    </row>
    <row r="5" spans="1:6" ht="21.75" customHeight="1" x14ac:dyDescent="0.25">
      <c r="C5" s="3"/>
      <c r="E5" s="4" t="s">
        <v>2</v>
      </c>
      <c r="F5" s="12"/>
    </row>
    <row r="6" spans="1:6" ht="21.75" customHeight="1" x14ac:dyDescent="0.25">
      <c r="C6" s="3"/>
      <c r="E6" s="5" t="s">
        <v>65</v>
      </c>
      <c r="F6" s="12"/>
    </row>
    <row r="7" spans="1:6" ht="21.75" customHeight="1" x14ac:dyDescent="0.25">
      <c r="C7" s="3"/>
      <c r="E7" s="4" t="s">
        <v>63</v>
      </c>
      <c r="F7" s="12"/>
    </row>
    <row r="8" spans="1:6" ht="16.5" customHeight="1" x14ac:dyDescent="0.25">
      <c r="C8" s="3"/>
      <c r="E8" s="4"/>
      <c r="F8" s="12"/>
    </row>
    <row r="9" spans="1:6" ht="44.25" customHeight="1" x14ac:dyDescent="0.25">
      <c r="A9" s="59" t="s">
        <v>3</v>
      </c>
      <c r="B9" s="59"/>
      <c r="C9" s="59"/>
      <c r="D9" s="59"/>
      <c r="E9" s="59"/>
      <c r="F9" s="12"/>
    </row>
    <row r="10" spans="1:6" ht="13.5" customHeight="1" x14ac:dyDescent="0.25">
      <c r="A10" s="19"/>
      <c r="B10" s="19"/>
      <c r="C10" s="39"/>
      <c r="D10" s="19"/>
      <c r="E10" s="19"/>
      <c r="F10" s="12"/>
    </row>
    <row r="11" spans="1:6" ht="21.75" customHeight="1" x14ac:dyDescent="0.25">
      <c r="A11" s="59" t="s">
        <v>4</v>
      </c>
      <c r="B11" s="59"/>
      <c r="C11" s="59"/>
      <c r="D11" s="59"/>
      <c r="E11" s="59"/>
      <c r="F11" s="12"/>
    </row>
    <row r="12" spans="1:6" ht="21.75" customHeight="1" x14ac:dyDescent="0.25">
      <c r="A12" s="19"/>
      <c r="B12" s="19"/>
      <c r="C12" s="39"/>
      <c r="D12" s="19"/>
      <c r="E12" s="19"/>
      <c r="F12" s="12"/>
    </row>
    <row r="13" spans="1:6" ht="30.75" customHeight="1" x14ac:dyDescent="0.25">
      <c r="A13" s="20" t="s">
        <v>0</v>
      </c>
      <c r="B13" s="60" t="s">
        <v>36</v>
      </c>
      <c r="C13" s="60"/>
      <c r="D13" s="60"/>
      <c r="E13" s="60"/>
      <c r="F13" s="12"/>
    </row>
    <row r="14" spans="1:6" ht="26.25" customHeight="1" x14ac:dyDescent="0.25">
      <c r="A14" s="46">
        <v>1</v>
      </c>
      <c r="B14" s="58" t="s">
        <v>37</v>
      </c>
      <c r="C14" s="58"/>
      <c r="D14" s="58"/>
      <c r="E14" s="58"/>
      <c r="F14" s="12"/>
    </row>
    <row r="15" spans="1:6" ht="26.25" customHeight="1" x14ac:dyDescent="0.25">
      <c r="A15" s="46">
        <v>2</v>
      </c>
      <c r="B15" s="58" t="s">
        <v>38</v>
      </c>
      <c r="C15" s="58"/>
      <c r="D15" s="58"/>
      <c r="E15" s="58"/>
      <c r="F15" s="12"/>
    </row>
    <row r="16" spans="1:6" ht="26.25" customHeight="1" x14ac:dyDescent="0.25">
      <c r="A16" s="46">
        <v>3</v>
      </c>
      <c r="B16" s="58" t="s">
        <v>39</v>
      </c>
      <c r="C16" s="58"/>
      <c r="D16" s="58"/>
      <c r="E16" s="58"/>
      <c r="F16" s="12"/>
    </row>
    <row r="17" spans="1:6" ht="26.25" customHeight="1" x14ac:dyDescent="0.25">
      <c r="A17" s="46">
        <v>4</v>
      </c>
      <c r="B17" s="58" t="s">
        <v>53</v>
      </c>
      <c r="C17" s="58"/>
      <c r="D17" s="58"/>
      <c r="E17" s="58"/>
      <c r="F17" s="12"/>
    </row>
    <row r="18" spans="1:6" ht="26.25" customHeight="1" x14ac:dyDescent="0.25">
      <c r="A18" s="46">
        <v>5</v>
      </c>
      <c r="B18" s="58" t="s">
        <v>44</v>
      </c>
      <c r="C18" s="58"/>
      <c r="D18" s="58"/>
      <c r="E18" s="58"/>
      <c r="F18" s="12"/>
    </row>
    <row r="19" spans="1:6" ht="26.25" customHeight="1" x14ac:dyDescent="0.25">
      <c r="A19" s="46">
        <v>6</v>
      </c>
      <c r="B19" s="58" t="s">
        <v>46</v>
      </c>
      <c r="C19" s="58"/>
      <c r="D19" s="58"/>
      <c r="E19" s="58"/>
      <c r="F19" s="12"/>
    </row>
    <row r="20" spans="1:6" ht="26.25" customHeight="1" x14ac:dyDescent="0.25">
      <c r="A20" s="46">
        <v>7</v>
      </c>
      <c r="B20" s="58" t="s">
        <v>48</v>
      </c>
      <c r="C20" s="58"/>
      <c r="D20" s="58"/>
      <c r="E20" s="58"/>
      <c r="F20" s="12"/>
    </row>
    <row r="21" spans="1:6" ht="26.25" customHeight="1" x14ac:dyDescent="0.25">
      <c r="A21" s="46">
        <v>8</v>
      </c>
      <c r="B21" s="58" t="s">
        <v>58</v>
      </c>
      <c r="C21" s="58"/>
      <c r="D21" s="58"/>
      <c r="E21" s="58"/>
      <c r="F21" s="12"/>
    </row>
    <row r="22" spans="1:6" ht="21" customHeight="1" x14ac:dyDescent="0.25">
      <c r="A22" s="19"/>
      <c r="B22" s="19"/>
      <c r="C22" s="39"/>
      <c r="D22" s="19"/>
      <c r="E22" s="19"/>
      <c r="F22" s="12"/>
    </row>
    <row r="23" spans="1:6" ht="32.25" customHeight="1" x14ac:dyDescent="0.25">
      <c r="A23" s="59" t="s">
        <v>5</v>
      </c>
      <c r="B23" s="59"/>
      <c r="C23" s="59"/>
      <c r="D23" s="59"/>
      <c r="E23" s="59"/>
      <c r="F23" s="12"/>
    </row>
    <row r="24" spans="1:6" ht="15" customHeight="1" x14ac:dyDescent="0.25">
      <c r="B24" s="6"/>
      <c r="C24" s="40"/>
      <c r="D24" s="1"/>
      <c r="E24" s="7" t="s">
        <v>6</v>
      </c>
      <c r="F24" s="12"/>
    </row>
    <row r="25" spans="1:6" ht="11.25" customHeight="1" x14ac:dyDescent="0.25">
      <c r="B25" s="6"/>
      <c r="C25" s="40"/>
      <c r="D25" s="1"/>
      <c r="E25" s="7"/>
      <c r="F25" s="12"/>
    </row>
    <row r="26" spans="1:6" ht="102.75" customHeight="1" x14ac:dyDescent="0.25">
      <c r="A26" s="35" t="s">
        <v>7</v>
      </c>
      <c r="B26" s="36" t="s">
        <v>8</v>
      </c>
      <c r="C26" s="44" t="s">
        <v>55</v>
      </c>
      <c r="D26" s="37" t="s">
        <v>9</v>
      </c>
      <c r="E26" s="38" t="s">
        <v>10</v>
      </c>
      <c r="F26" s="12"/>
    </row>
    <row r="27" spans="1:6" s="55" customFormat="1" ht="28.5" customHeight="1" x14ac:dyDescent="0.25">
      <c r="A27" s="52"/>
      <c r="B27" s="53" t="s">
        <v>11</v>
      </c>
      <c r="C27" s="49"/>
      <c r="D27" s="17"/>
      <c r="E27" s="54"/>
      <c r="F27" s="12"/>
    </row>
    <row r="28" spans="1:6" s="12" customFormat="1" ht="24" customHeight="1" x14ac:dyDescent="0.25">
      <c r="A28" s="9">
        <v>1</v>
      </c>
      <c r="B28" s="10" t="s">
        <v>12</v>
      </c>
      <c r="C28" s="27">
        <v>1</v>
      </c>
      <c r="D28" s="11">
        <v>1600000</v>
      </c>
      <c r="E28" s="11">
        <f>+C28*D28</f>
        <v>1600000</v>
      </c>
    </row>
    <row r="29" spans="1:6" s="12" customFormat="1" ht="24" customHeight="1" x14ac:dyDescent="0.25">
      <c r="A29" s="9">
        <v>2</v>
      </c>
      <c r="B29" s="10" t="s">
        <v>45</v>
      </c>
      <c r="C29" s="27">
        <v>2</v>
      </c>
      <c r="D29" s="11">
        <v>900000</v>
      </c>
      <c r="E29" s="11">
        <f t="shared" ref="E29:E37" si="0">+C29*D29</f>
        <v>1800000</v>
      </c>
    </row>
    <row r="30" spans="1:6" ht="35.25" customHeight="1" x14ac:dyDescent="0.25">
      <c r="A30" s="9">
        <v>3</v>
      </c>
      <c r="B30" s="13" t="s">
        <v>27</v>
      </c>
      <c r="C30" s="27">
        <v>1</v>
      </c>
      <c r="D30" s="11">
        <v>900000</v>
      </c>
      <c r="E30" s="11">
        <f t="shared" si="0"/>
        <v>900000</v>
      </c>
      <c r="F30" s="12"/>
    </row>
    <row r="31" spans="1:6" s="12" customFormat="1" ht="24" customHeight="1" x14ac:dyDescent="0.25">
      <c r="A31" s="9">
        <v>4</v>
      </c>
      <c r="B31" s="10" t="s">
        <v>57</v>
      </c>
      <c r="C31" s="27">
        <v>1</v>
      </c>
      <c r="D31" s="11">
        <v>500000</v>
      </c>
      <c r="E31" s="11">
        <f t="shared" si="0"/>
        <v>500000</v>
      </c>
    </row>
    <row r="32" spans="1:6" s="12" customFormat="1" ht="24" customHeight="1" x14ac:dyDescent="0.25">
      <c r="A32" s="9">
        <v>5</v>
      </c>
      <c r="B32" s="10" t="s">
        <v>13</v>
      </c>
      <c r="C32" s="27">
        <v>1</v>
      </c>
      <c r="D32" s="11">
        <v>300000</v>
      </c>
      <c r="E32" s="11">
        <f t="shared" si="0"/>
        <v>300000</v>
      </c>
    </row>
    <row r="33" spans="1:6" s="12" customFormat="1" ht="24" customHeight="1" x14ac:dyDescent="0.25">
      <c r="A33" s="9">
        <v>6</v>
      </c>
      <c r="B33" s="10" t="s">
        <v>77</v>
      </c>
      <c r="C33" s="27">
        <v>1</v>
      </c>
      <c r="D33" s="11">
        <v>300000</v>
      </c>
      <c r="E33" s="11">
        <v>300000</v>
      </c>
    </row>
    <row r="34" spans="1:6" s="12" customFormat="1" ht="24" customHeight="1" x14ac:dyDescent="0.25">
      <c r="A34" s="9">
        <v>7</v>
      </c>
      <c r="B34" s="10" t="s">
        <v>26</v>
      </c>
      <c r="C34" s="27">
        <v>1</v>
      </c>
      <c r="D34" s="11">
        <v>250000</v>
      </c>
      <c r="E34" s="11">
        <f t="shared" si="0"/>
        <v>250000</v>
      </c>
    </row>
    <row r="35" spans="1:6" s="31" customFormat="1" ht="24.75" customHeight="1" x14ac:dyDescent="0.25">
      <c r="A35" s="9">
        <v>8</v>
      </c>
      <c r="B35" s="33" t="s">
        <v>40</v>
      </c>
      <c r="C35" s="27">
        <v>6</v>
      </c>
      <c r="D35" s="21">
        <v>300000</v>
      </c>
      <c r="E35" s="21">
        <f t="shared" si="0"/>
        <v>1800000</v>
      </c>
      <c r="F35" s="12"/>
    </row>
    <row r="36" spans="1:6" s="12" customFormat="1" ht="24" customHeight="1" x14ac:dyDescent="0.25">
      <c r="A36" s="9">
        <v>9</v>
      </c>
      <c r="B36" s="10" t="s">
        <v>16</v>
      </c>
      <c r="C36" s="27">
        <v>2</v>
      </c>
      <c r="D36" s="11">
        <v>190000</v>
      </c>
      <c r="E36" s="11">
        <f t="shared" si="0"/>
        <v>380000</v>
      </c>
    </row>
    <row r="37" spans="1:6" s="12" customFormat="1" ht="24" customHeight="1" x14ac:dyDescent="0.25">
      <c r="A37" s="9">
        <v>10</v>
      </c>
      <c r="B37" s="10" t="s">
        <v>19</v>
      </c>
      <c r="C37" s="27">
        <v>4</v>
      </c>
      <c r="D37" s="11">
        <v>200000</v>
      </c>
      <c r="E37" s="11">
        <f t="shared" si="0"/>
        <v>800000</v>
      </c>
    </row>
    <row r="38" spans="1:6" s="31" customFormat="1" ht="26.25" customHeight="1" x14ac:dyDescent="0.25">
      <c r="A38" s="32"/>
      <c r="B38" s="30" t="s">
        <v>35</v>
      </c>
      <c r="C38" s="28">
        <f>SUM(C28:C37)</f>
        <v>20</v>
      </c>
      <c r="D38" s="21"/>
      <c r="E38" s="29">
        <f>SUM(E28:E37)</f>
        <v>8630000</v>
      </c>
      <c r="F38" s="12"/>
    </row>
    <row r="39" spans="1:6" s="31" customFormat="1" ht="26.25" customHeight="1" x14ac:dyDescent="0.25">
      <c r="A39" s="32"/>
      <c r="B39" s="61" t="s">
        <v>60</v>
      </c>
      <c r="C39" s="62"/>
      <c r="D39" s="62"/>
      <c r="E39" s="63"/>
      <c r="F39" s="12"/>
    </row>
    <row r="40" spans="1:6" s="51" customFormat="1" ht="28.5" customHeight="1" x14ac:dyDescent="0.25">
      <c r="A40" s="47"/>
      <c r="B40" s="48" t="s">
        <v>37</v>
      </c>
      <c r="C40" s="49"/>
      <c r="D40" s="17"/>
      <c r="E40" s="50"/>
      <c r="F40" s="12"/>
    </row>
    <row r="41" spans="1:6" s="12" customFormat="1" ht="24" customHeight="1" x14ac:dyDescent="0.25">
      <c r="A41" s="9">
        <v>1</v>
      </c>
      <c r="B41" s="10" t="s">
        <v>20</v>
      </c>
      <c r="C41" s="27">
        <v>1</v>
      </c>
      <c r="D41" s="11">
        <v>500000</v>
      </c>
      <c r="E41" s="11">
        <f t="shared" ref="E41:E44" si="1">+C41*D41</f>
        <v>500000</v>
      </c>
    </row>
    <row r="42" spans="1:6" s="12" customFormat="1" ht="24" customHeight="1" x14ac:dyDescent="0.25">
      <c r="A42" s="9">
        <v>2</v>
      </c>
      <c r="B42" s="10" t="s">
        <v>42</v>
      </c>
      <c r="C42" s="27">
        <v>2</v>
      </c>
      <c r="D42" s="11">
        <v>400000</v>
      </c>
      <c r="E42" s="11">
        <f t="shared" si="1"/>
        <v>800000</v>
      </c>
    </row>
    <row r="43" spans="1:6" s="12" customFormat="1" ht="24" customHeight="1" x14ac:dyDescent="0.25">
      <c r="A43" s="9">
        <v>3</v>
      </c>
      <c r="B43" s="10" t="s">
        <v>21</v>
      </c>
      <c r="C43" s="27">
        <v>21</v>
      </c>
      <c r="D43" s="11">
        <v>300000</v>
      </c>
      <c r="E43" s="11">
        <f t="shared" si="1"/>
        <v>6300000</v>
      </c>
    </row>
    <row r="44" spans="1:6" s="12" customFormat="1" ht="24" customHeight="1" x14ac:dyDescent="0.25">
      <c r="A44" s="9">
        <v>4</v>
      </c>
      <c r="B44" s="10" t="s">
        <v>16</v>
      </c>
      <c r="C44" s="27">
        <v>370</v>
      </c>
      <c r="D44" s="11">
        <v>200000</v>
      </c>
      <c r="E44" s="11">
        <f t="shared" si="1"/>
        <v>74000000</v>
      </c>
    </row>
    <row r="45" spans="1:6" ht="29.25" customHeight="1" x14ac:dyDescent="0.25">
      <c r="A45" s="8"/>
      <c r="B45" s="14" t="s">
        <v>17</v>
      </c>
      <c r="C45" s="41">
        <f>SUM(C41:C44)</f>
        <v>394</v>
      </c>
      <c r="D45" s="15"/>
      <c r="E45" s="16">
        <f>SUM(E41:E44)</f>
        <v>81600000</v>
      </c>
      <c r="F45" s="12"/>
    </row>
    <row r="46" spans="1:6" s="51" customFormat="1" ht="28.5" customHeight="1" x14ac:dyDescent="0.25">
      <c r="A46" s="47"/>
      <c r="B46" s="48" t="s">
        <v>38</v>
      </c>
      <c r="C46" s="49"/>
      <c r="D46" s="17"/>
      <c r="E46" s="50"/>
      <c r="F46" s="12"/>
    </row>
    <row r="47" spans="1:6" s="12" customFormat="1" ht="24" customHeight="1" x14ac:dyDescent="0.25">
      <c r="A47" s="9">
        <v>1</v>
      </c>
      <c r="B47" s="10" t="s">
        <v>20</v>
      </c>
      <c r="C47" s="27">
        <v>1</v>
      </c>
      <c r="D47" s="11">
        <v>500000</v>
      </c>
      <c r="E47" s="11">
        <f>+D47*C47</f>
        <v>500000</v>
      </c>
    </row>
    <row r="48" spans="1:6" s="12" customFormat="1" ht="24" customHeight="1" x14ac:dyDescent="0.25">
      <c r="A48" s="9">
        <v>2</v>
      </c>
      <c r="B48" s="10" t="s">
        <v>42</v>
      </c>
      <c r="C48" s="27">
        <v>2</v>
      </c>
      <c r="D48" s="11">
        <v>400000</v>
      </c>
      <c r="E48" s="11">
        <f t="shared" ref="E48:E51" si="2">+D48*C48</f>
        <v>800000</v>
      </c>
    </row>
    <row r="49" spans="1:6" s="12" customFormat="1" ht="24" customHeight="1" x14ac:dyDescent="0.25">
      <c r="A49" s="9">
        <v>3</v>
      </c>
      <c r="B49" s="10" t="s">
        <v>22</v>
      </c>
      <c r="C49" s="27">
        <v>19</v>
      </c>
      <c r="D49" s="11">
        <v>300000</v>
      </c>
      <c r="E49" s="11">
        <f t="shared" si="2"/>
        <v>5700000</v>
      </c>
    </row>
    <row r="50" spans="1:6" s="12" customFormat="1" ht="24" customHeight="1" x14ac:dyDescent="0.25">
      <c r="A50" s="9">
        <v>4</v>
      </c>
      <c r="B50" s="10" t="s">
        <v>25</v>
      </c>
      <c r="C50" s="27">
        <v>234</v>
      </c>
      <c r="D50" s="11">
        <v>261000</v>
      </c>
      <c r="E50" s="11">
        <f t="shared" si="2"/>
        <v>61074000</v>
      </c>
    </row>
    <row r="51" spans="1:6" s="12" customFormat="1" ht="38.25" customHeight="1" x14ac:dyDescent="0.25">
      <c r="A51" s="9">
        <v>5</v>
      </c>
      <c r="B51" s="10" t="s">
        <v>68</v>
      </c>
      <c r="C51" s="27">
        <v>6</v>
      </c>
      <c r="D51" s="11">
        <v>261000</v>
      </c>
      <c r="E51" s="11">
        <f t="shared" si="2"/>
        <v>1566000</v>
      </c>
    </row>
    <row r="52" spans="1:6" ht="29.25" customHeight="1" x14ac:dyDescent="0.25">
      <c r="A52" s="8"/>
      <c r="B52" s="14" t="s">
        <v>17</v>
      </c>
      <c r="C52" s="57">
        <f>SUM(C47:C51)</f>
        <v>262</v>
      </c>
      <c r="D52" s="15"/>
      <c r="E52" s="16">
        <f>SUM(E47:E51)</f>
        <v>69640000</v>
      </c>
      <c r="F52" s="12"/>
    </row>
    <row r="53" spans="1:6" s="51" customFormat="1" ht="28.5" customHeight="1" x14ac:dyDescent="0.25">
      <c r="A53" s="47"/>
      <c r="B53" s="48" t="s">
        <v>39</v>
      </c>
      <c r="C53" s="49"/>
      <c r="D53" s="17"/>
      <c r="E53" s="50"/>
      <c r="F53" s="12"/>
    </row>
    <row r="54" spans="1:6" s="12" customFormat="1" ht="24" customHeight="1" x14ac:dyDescent="0.25">
      <c r="A54" s="9">
        <v>1</v>
      </c>
      <c r="B54" s="10" t="s">
        <v>50</v>
      </c>
      <c r="C54" s="27">
        <v>3</v>
      </c>
      <c r="D54" s="11">
        <v>350000</v>
      </c>
      <c r="E54" s="11">
        <f t="shared" ref="E54:E60" si="3">+C54*D54</f>
        <v>1050000</v>
      </c>
    </row>
    <row r="55" spans="1:6" s="12" customFormat="1" ht="24" customHeight="1" x14ac:dyDescent="0.25">
      <c r="A55" s="9">
        <v>2</v>
      </c>
      <c r="B55" s="10" t="s">
        <v>28</v>
      </c>
      <c r="C55" s="27">
        <v>4</v>
      </c>
      <c r="D55" s="11">
        <v>290000</v>
      </c>
      <c r="E55" s="11">
        <f t="shared" si="3"/>
        <v>1160000</v>
      </c>
    </row>
    <row r="56" spans="1:6" s="12" customFormat="1" ht="24" customHeight="1" x14ac:dyDescent="0.25">
      <c r="A56" s="9">
        <v>3</v>
      </c>
      <c r="B56" s="10" t="s">
        <v>51</v>
      </c>
      <c r="C56" s="27">
        <v>135</v>
      </c>
      <c r="D56" s="11">
        <v>380000</v>
      </c>
      <c r="E56" s="11">
        <f t="shared" si="3"/>
        <v>51300000</v>
      </c>
    </row>
    <row r="57" spans="1:6" s="12" customFormat="1" ht="24" customHeight="1" x14ac:dyDescent="0.25">
      <c r="A57" s="9">
        <v>4</v>
      </c>
      <c r="B57" s="10" t="s">
        <v>29</v>
      </c>
      <c r="C57" s="27">
        <v>65</v>
      </c>
      <c r="D57" s="11">
        <v>320000</v>
      </c>
      <c r="E57" s="11">
        <f t="shared" si="3"/>
        <v>20800000</v>
      </c>
    </row>
    <row r="58" spans="1:6" s="12" customFormat="1" ht="24" customHeight="1" x14ac:dyDescent="0.25">
      <c r="A58" s="9">
        <v>5</v>
      </c>
      <c r="B58" s="10" t="s">
        <v>67</v>
      </c>
      <c r="C58" s="27">
        <v>32</v>
      </c>
      <c r="D58" s="11">
        <v>407000</v>
      </c>
      <c r="E58" s="11">
        <f t="shared" ref="E58" si="4">+C58*D58</f>
        <v>13024000</v>
      </c>
    </row>
    <row r="59" spans="1:6" s="12" customFormat="1" ht="24" customHeight="1" x14ac:dyDescent="0.25">
      <c r="A59" s="9">
        <v>6</v>
      </c>
      <c r="B59" s="10" t="s">
        <v>43</v>
      </c>
      <c r="C59" s="27">
        <v>4</v>
      </c>
      <c r="D59" s="11">
        <v>320000</v>
      </c>
      <c r="E59" s="11">
        <f t="shared" si="3"/>
        <v>1280000</v>
      </c>
    </row>
    <row r="60" spans="1:6" s="12" customFormat="1" ht="24" customHeight="1" x14ac:dyDescent="0.25">
      <c r="A60" s="9">
        <v>7</v>
      </c>
      <c r="B60" s="10" t="s">
        <v>56</v>
      </c>
      <c r="C60" s="27">
        <v>2</v>
      </c>
      <c r="D60" s="11">
        <v>290000</v>
      </c>
      <c r="E60" s="11">
        <f t="shared" si="3"/>
        <v>580000</v>
      </c>
    </row>
    <row r="61" spans="1:6" ht="27" customHeight="1" x14ac:dyDescent="0.25">
      <c r="A61" s="8"/>
      <c r="B61" s="14" t="s">
        <v>17</v>
      </c>
      <c r="C61" s="41">
        <f>SUM(C54:C60)</f>
        <v>245</v>
      </c>
      <c r="D61" s="15"/>
      <c r="E61" s="16">
        <f>SUM(E54:E60)</f>
        <v>89194000</v>
      </c>
      <c r="F61" s="12"/>
    </row>
    <row r="62" spans="1:6" s="51" customFormat="1" ht="28.5" customHeight="1" x14ac:dyDescent="0.25">
      <c r="A62" s="47"/>
      <c r="B62" s="48" t="s">
        <v>53</v>
      </c>
      <c r="C62" s="49"/>
      <c r="D62" s="17"/>
      <c r="E62" s="50"/>
      <c r="F62" s="12"/>
    </row>
    <row r="63" spans="1:6" s="12" customFormat="1" ht="24" customHeight="1" x14ac:dyDescent="0.25">
      <c r="A63" s="9">
        <v>1</v>
      </c>
      <c r="B63" s="10" t="s">
        <v>54</v>
      </c>
      <c r="C63" s="27">
        <v>1</v>
      </c>
      <c r="D63" s="11">
        <v>500000</v>
      </c>
      <c r="E63" s="11">
        <f>+C63*D63</f>
        <v>500000</v>
      </c>
    </row>
    <row r="64" spans="1:6" s="12" customFormat="1" ht="24" customHeight="1" x14ac:dyDescent="0.25">
      <c r="A64" s="9">
        <v>2</v>
      </c>
      <c r="B64" s="10" t="s">
        <v>30</v>
      </c>
      <c r="C64" s="27">
        <v>13</v>
      </c>
      <c r="D64" s="11">
        <v>490000</v>
      </c>
      <c r="E64" s="11">
        <f t="shared" ref="E64:E70" si="5">+C64*D64</f>
        <v>6370000</v>
      </c>
    </row>
    <row r="65" spans="1:6" s="12" customFormat="1" ht="24" customHeight="1" x14ac:dyDescent="0.25">
      <c r="A65" s="9">
        <v>3</v>
      </c>
      <c r="B65" s="10" t="s">
        <v>31</v>
      </c>
      <c r="C65" s="27">
        <v>2</v>
      </c>
      <c r="D65" s="11">
        <v>410000</v>
      </c>
      <c r="E65" s="11">
        <f t="shared" si="5"/>
        <v>820000</v>
      </c>
    </row>
    <row r="66" spans="1:6" s="12" customFormat="1" ht="24" customHeight="1" x14ac:dyDescent="0.25">
      <c r="A66" s="9">
        <v>4</v>
      </c>
      <c r="B66" s="10" t="s">
        <v>32</v>
      </c>
      <c r="C66" s="27">
        <v>2</v>
      </c>
      <c r="D66" s="11">
        <v>350000</v>
      </c>
      <c r="E66" s="11">
        <f t="shared" si="5"/>
        <v>700000</v>
      </c>
    </row>
    <row r="67" spans="1:6" s="12" customFormat="1" ht="24" customHeight="1" x14ac:dyDescent="0.25">
      <c r="A67" s="9">
        <v>5</v>
      </c>
      <c r="B67" s="10" t="s">
        <v>33</v>
      </c>
      <c r="C67" s="27">
        <v>2</v>
      </c>
      <c r="D67" s="11">
        <v>350000</v>
      </c>
      <c r="E67" s="11">
        <f t="shared" si="5"/>
        <v>700000</v>
      </c>
    </row>
    <row r="68" spans="1:6" s="12" customFormat="1" ht="24" customHeight="1" x14ac:dyDescent="0.25">
      <c r="A68" s="9">
        <v>6</v>
      </c>
      <c r="B68" s="10" t="s">
        <v>18</v>
      </c>
      <c r="C68" s="27">
        <v>3</v>
      </c>
      <c r="D68" s="11">
        <v>350000</v>
      </c>
      <c r="E68" s="11">
        <f t="shared" si="5"/>
        <v>1050000</v>
      </c>
    </row>
    <row r="69" spans="1:6" s="12" customFormat="1" ht="24" customHeight="1" x14ac:dyDescent="0.25">
      <c r="A69" s="9">
        <v>7</v>
      </c>
      <c r="B69" s="10" t="s">
        <v>34</v>
      </c>
      <c r="C69" s="27">
        <v>16</v>
      </c>
      <c r="D69" s="11">
        <v>261000</v>
      </c>
      <c r="E69" s="11">
        <f t="shared" si="5"/>
        <v>4176000</v>
      </c>
    </row>
    <row r="70" spans="1:6" s="12" customFormat="1" ht="24" customHeight="1" x14ac:dyDescent="0.25">
      <c r="A70" s="9">
        <v>8</v>
      </c>
      <c r="B70" s="10" t="s">
        <v>24</v>
      </c>
      <c r="C70" s="27">
        <v>4</v>
      </c>
      <c r="D70" s="11">
        <v>250000</v>
      </c>
      <c r="E70" s="11">
        <f t="shared" si="5"/>
        <v>1000000</v>
      </c>
    </row>
    <row r="71" spans="1:6" ht="27" customHeight="1" x14ac:dyDescent="0.25">
      <c r="A71" s="8"/>
      <c r="B71" s="14" t="s">
        <v>17</v>
      </c>
      <c r="C71" s="42">
        <f>SUM(C63:C70)</f>
        <v>43</v>
      </c>
      <c r="D71" s="15"/>
      <c r="E71" s="16">
        <f>SUM(E63:E70)</f>
        <v>15316000</v>
      </c>
      <c r="F71" s="12"/>
    </row>
    <row r="72" spans="1:6" ht="27" customHeight="1" x14ac:dyDescent="0.25">
      <c r="A72" s="8"/>
      <c r="B72" s="64" t="s">
        <v>61</v>
      </c>
      <c r="C72" s="65"/>
      <c r="D72" s="65"/>
      <c r="E72" s="66"/>
      <c r="F72" s="12"/>
    </row>
    <row r="73" spans="1:6" s="55" customFormat="1" ht="28.5" customHeight="1" x14ac:dyDescent="0.25">
      <c r="A73" s="52"/>
      <c r="B73" s="53" t="s">
        <v>44</v>
      </c>
      <c r="C73" s="49"/>
      <c r="D73" s="17"/>
      <c r="E73" s="54"/>
      <c r="F73" s="12"/>
    </row>
    <row r="74" spans="1:6" s="12" customFormat="1" ht="24" customHeight="1" x14ac:dyDescent="0.25">
      <c r="A74" s="9">
        <v>1</v>
      </c>
      <c r="B74" s="10" t="s">
        <v>14</v>
      </c>
      <c r="C74" s="27">
        <v>1</v>
      </c>
      <c r="D74" s="11">
        <v>650000</v>
      </c>
      <c r="E74" s="11">
        <f t="shared" ref="E74:E76" si="6">+C74*D74</f>
        <v>650000</v>
      </c>
    </row>
    <row r="75" spans="1:6" s="12" customFormat="1" ht="24" customHeight="1" x14ac:dyDescent="0.25">
      <c r="A75" s="9">
        <v>2</v>
      </c>
      <c r="B75" s="10" t="s">
        <v>15</v>
      </c>
      <c r="C75" s="27">
        <v>4</v>
      </c>
      <c r="D75" s="11">
        <v>350000</v>
      </c>
      <c r="E75" s="11">
        <f t="shared" si="6"/>
        <v>1400000</v>
      </c>
    </row>
    <row r="76" spans="1:6" s="12" customFormat="1" ht="24" customHeight="1" x14ac:dyDescent="0.25">
      <c r="A76" s="9">
        <v>3</v>
      </c>
      <c r="B76" s="10" t="s">
        <v>62</v>
      </c>
      <c r="C76" s="27">
        <v>2</v>
      </c>
      <c r="D76" s="11">
        <v>400000</v>
      </c>
      <c r="E76" s="11">
        <f t="shared" si="6"/>
        <v>800000</v>
      </c>
    </row>
    <row r="77" spans="1:6" s="31" customFormat="1" ht="24.75" customHeight="1" x14ac:dyDescent="0.25">
      <c r="A77" s="32"/>
      <c r="B77" s="30" t="s">
        <v>35</v>
      </c>
      <c r="C77" s="28">
        <f>SUM(C74:C76)</f>
        <v>7</v>
      </c>
      <c r="D77" s="21"/>
      <c r="E77" s="29">
        <f>SUM(E74:E76)</f>
        <v>2850000</v>
      </c>
      <c r="F77" s="12"/>
    </row>
    <row r="78" spans="1:6" s="55" customFormat="1" ht="28.5" customHeight="1" x14ac:dyDescent="0.25">
      <c r="A78" s="52"/>
      <c r="B78" s="53" t="s">
        <v>46</v>
      </c>
      <c r="C78" s="49"/>
      <c r="D78" s="17"/>
      <c r="E78" s="54"/>
      <c r="F78" s="12"/>
    </row>
    <row r="79" spans="1:6" s="12" customFormat="1" ht="24" customHeight="1" x14ac:dyDescent="0.25">
      <c r="A79" s="9">
        <v>1</v>
      </c>
      <c r="B79" s="10" t="s">
        <v>20</v>
      </c>
      <c r="C79" s="27">
        <v>1</v>
      </c>
      <c r="D79" s="11">
        <v>500000</v>
      </c>
      <c r="E79" s="11">
        <f t="shared" ref="E79:E81" si="7">+C79*D79</f>
        <v>500000</v>
      </c>
    </row>
    <row r="80" spans="1:6" s="12" customFormat="1" ht="24" customHeight="1" x14ac:dyDescent="0.25">
      <c r="A80" s="9">
        <v>2</v>
      </c>
      <c r="B80" s="10" t="s">
        <v>47</v>
      </c>
      <c r="C80" s="27">
        <v>1</v>
      </c>
      <c r="D80" s="11">
        <v>400000</v>
      </c>
      <c r="E80" s="11">
        <f t="shared" si="7"/>
        <v>400000</v>
      </c>
    </row>
    <row r="81" spans="1:6" s="12" customFormat="1" ht="24" customHeight="1" x14ac:dyDescent="0.25">
      <c r="A81" s="9">
        <v>3</v>
      </c>
      <c r="B81" s="10" t="s">
        <v>41</v>
      </c>
      <c r="C81" s="27">
        <v>1</v>
      </c>
      <c r="D81" s="11">
        <v>250000</v>
      </c>
      <c r="E81" s="11">
        <f t="shared" si="7"/>
        <v>250000</v>
      </c>
    </row>
    <row r="82" spans="1:6" ht="24.75" customHeight="1" x14ac:dyDescent="0.25">
      <c r="A82" s="8"/>
      <c r="B82" s="34" t="s">
        <v>35</v>
      </c>
      <c r="C82" s="28">
        <f>SUM(C79:C81)</f>
        <v>3</v>
      </c>
      <c r="D82" s="11"/>
      <c r="E82" s="16">
        <f>SUM(E79:E81)</f>
        <v>1150000</v>
      </c>
      <c r="F82" s="12"/>
    </row>
    <row r="83" spans="1:6" s="55" customFormat="1" ht="28.5" customHeight="1" x14ac:dyDescent="0.25">
      <c r="A83" s="52"/>
      <c r="B83" s="53" t="s">
        <v>48</v>
      </c>
      <c r="C83" s="49"/>
      <c r="D83" s="17"/>
      <c r="E83" s="54"/>
      <c r="F83" s="12"/>
    </row>
    <row r="84" spans="1:6" s="12" customFormat="1" ht="24" customHeight="1" x14ac:dyDescent="0.25">
      <c r="A84" s="9">
        <v>1</v>
      </c>
      <c r="B84" s="10" t="s">
        <v>20</v>
      </c>
      <c r="C84" s="27">
        <v>1</v>
      </c>
      <c r="D84" s="11">
        <v>500000</v>
      </c>
      <c r="E84" s="11">
        <f t="shared" ref="E84:E86" si="8">+C84*D84</f>
        <v>500000</v>
      </c>
    </row>
    <row r="85" spans="1:6" s="12" customFormat="1" ht="24" customHeight="1" x14ac:dyDescent="0.25">
      <c r="A85" s="9">
        <v>2</v>
      </c>
      <c r="B85" s="10" t="s">
        <v>49</v>
      </c>
      <c r="C85" s="27">
        <v>1</v>
      </c>
      <c r="D85" s="21">
        <v>400000</v>
      </c>
      <c r="E85" s="11">
        <f t="shared" si="8"/>
        <v>400000</v>
      </c>
    </row>
    <row r="86" spans="1:6" s="26" customFormat="1" ht="27" customHeight="1" x14ac:dyDescent="0.25">
      <c r="A86" s="22">
        <v>4</v>
      </c>
      <c r="B86" s="25" t="s">
        <v>66</v>
      </c>
      <c r="C86" s="27">
        <v>9</v>
      </c>
      <c r="D86" s="21">
        <v>300000</v>
      </c>
      <c r="E86" s="21">
        <f t="shared" si="8"/>
        <v>2700000</v>
      </c>
      <c r="F86" s="12"/>
    </row>
    <row r="87" spans="1:6" ht="30.75" customHeight="1" x14ac:dyDescent="0.25">
      <c r="A87" s="8"/>
      <c r="B87" s="14" t="s">
        <v>17</v>
      </c>
      <c r="C87" s="41">
        <f>SUM(C84:C86)</f>
        <v>11</v>
      </c>
      <c r="D87" s="15"/>
      <c r="E87" s="16">
        <f>SUM(E84:E86)</f>
        <v>3600000</v>
      </c>
      <c r="F87" s="12"/>
    </row>
    <row r="88" spans="1:6" s="51" customFormat="1" ht="28.5" customHeight="1" x14ac:dyDescent="0.25">
      <c r="A88" s="47"/>
      <c r="B88" s="48" t="s">
        <v>58</v>
      </c>
      <c r="C88" s="49"/>
      <c r="D88" s="17"/>
      <c r="E88" s="50"/>
      <c r="F88" s="12"/>
    </row>
    <row r="89" spans="1:6" s="12" customFormat="1" ht="24" customHeight="1" x14ac:dyDescent="0.25">
      <c r="A89" s="9">
        <v>1</v>
      </c>
      <c r="B89" s="10" t="s">
        <v>20</v>
      </c>
      <c r="C89" s="27">
        <v>1</v>
      </c>
      <c r="D89" s="11">
        <v>500000</v>
      </c>
      <c r="E89" s="11">
        <f>+C89*D89</f>
        <v>500000</v>
      </c>
    </row>
    <row r="90" spans="1:6" s="12" customFormat="1" ht="24" customHeight="1" x14ac:dyDescent="0.25">
      <c r="A90" s="9">
        <v>2</v>
      </c>
      <c r="B90" s="10" t="s">
        <v>52</v>
      </c>
      <c r="C90" s="27">
        <v>3</v>
      </c>
      <c r="D90" s="11">
        <v>400000</v>
      </c>
      <c r="E90" s="11">
        <f t="shared" ref="E90:E91" si="9">+C90*D90</f>
        <v>1200000</v>
      </c>
    </row>
    <row r="91" spans="1:6" s="12" customFormat="1" ht="24" customHeight="1" x14ac:dyDescent="0.25">
      <c r="A91" s="9">
        <v>3</v>
      </c>
      <c r="B91" s="10" t="s">
        <v>59</v>
      </c>
      <c r="C91" s="27">
        <v>3</v>
      </c>
      <c r="D91" s="11">
        <v>300000</v>
      </c>
      <c r="E91" s="11">
        <f t="shared" si="9"/>
        <v>900000</v>
      </c>
    </row>
    <row r="92" spans="1:6" ht="27" customHeight="1" x14ac:dyDescent="0.25">
      <c r="A92" s="8"/>
      <c r="B92" s="14" t="s">
        <v>17</v>
      </c>
      <c r="C92" s="42">
        <f>SUM(C89:C91)</f>
        <v>7</v>
      </c>
      <c r="D92" s="15"/>
      <c r="E92" s="16">
        <f>SUM(E89:E91)</f>
        <v>2600000</v>
      </c>
      <c r="F92" s="12"/>
    </row>
    <row r="93" spans="1:6" ht="28.5" customHeight="1" x14ac:dyDescent="0.25">
      <c r="A93" s="8"/>
      <c r="B93" s="23" t="s">
        <v>23</v>
      </c>
      <c r="C93" s="41">
        <f>+C38+C71+C77+C82+C87+C45+C52+C61+C92</f>
        <v>992</v>
      </c>
      <c r="D93" s="43"/>
      <c r="E93" s="16">
        <f>+E38+E71+E77+E82+E87+E45+E52+E61+E92</f>
        <v>274580000</v>
      </c>
    </row>
    <row r="94" spans="1:6" ht="24" customHeight="1" x14ac:dyDescent="0.25">
      <c r="E94" s="18"/>
    </row>
    <row r="95" spans="1:6" x14ac:dyDescent="0.25">
      <c r="E95" s="18"/>
    </row>
    <row r="96" spans="1:6" x14ac:dyDescent="0.25">
      <c r="C96" s="45"/>
      <c r="E96" s="18"/>
    </row>
    <row r="97" spans="3:5" x14ac:dyDescent="0.25">
      <c r="C97" s="45"/>
      <c r="E97" s="18"/>
    </row>
  </sheetData>
  <mergeCells count="15">
    <mergeCell ref="B39:E39"/>
    <mergeCell ref="B72:E72"/>
    <mergeCell ref="B17:E17"/>
    <mergeCell ref="B18:E18"/>
    <mergeCell ref="B20:E20"/>
    <mergeCell ref="B21:E21"/>
    <mergeCell ref="A23:E23"/>
    <mergeCell ref="B19:E19"/>
    <mergeCell ref="C3:E3"/>
    <mergeCell ref="B16:E16"/>
    <mergeCell ref="A9:E9"/>
    <mergeCell ref="A11:E11"/>
    <mergeCell ref="B13:E13"/>
    <mergeCell ref="B14:E14"/>
    <mergeCell ref="B15:E15"/>
  </mergeCells>
  <phoneticPr fontId="21" type="noConversion"/>
  <pageMargins left="0.2" right="0.2" top="0.2" bottom="0.2" header="0.2" footer="0.2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98F8-56D8-4A9B-9C51-4151BE6EC888}">
  <dimension ref="A1:I9"/>
  <sheetViews>
    <sheetView workbookViewId="0">
      <selection activeCell="A9" sqref="A9"/>
    </sheetView>
  </sheetViews>
  <sheetFormatPr defaultRowHeight="15" x14ac:dyDescent="0.25"/>
  <cols>
    <col min="2" max="2" width="63.5703125" customWidth="1"/>
    <col min="3" max="3" width="11.140625" bestFit="1" customWidth="1"/>
    <col min="4" max="4" width="12" bestFit="1" customWidth="1"/>
    <col min="5" max="5" width="17.5703125" bestFit="1" customWidth="1"/>
    <col min="6" max="6" width="11.140625" bestFit="1" customWidth="1"/>
    <col min="7" max="7" width="15.85546875" bestFit="1" customWidth="1"/>
    <col min="8" max="8" width="18.85546875" bestFit="1" customWidth="1"/>
  </cols>
  <sheetData>
    <row r="1" spans="1:9" ht="99" x14ac:dyDescent="0.25">
      <c r="A1" s="35" t="s">
        <v>7</v>
      </c>
      <c r="B1" s="36" t="s">
        <v>8</v>
      </c>
      <c r="C1" s="44" t="s">
        <v>55</v>
      </c>
      <c r="D1" s="37" t="s">
        <v>9</v>
      </c>
      <c r="E1" s="38" t="s">
        <v>10</v>
      </c>
      <c r="F1" s="44" t="s">
        <v>69</v>
      </c>
      <c r="G1" s="37" t="s">
        <v>70</v>
      </c>
      <c r="H1" s="38" t="s">
        <v>71</v>
      </c>
    </row>
    <row r="2" spans="1:9" ht="20.25" x14ac:dyDescent="0.25">
      <c r="A2" s="8"/>
      <c r="B2" s="48" t="s">
        <v>72</v>
      </c>
      <c r="C2" s="57"/>
      <c r="D2" s="15"/>
      <c r="E2" s="16"/>
      <c r="F2" s="56"/>
      <c r="G2" s="56"/>
      <c r="H2" s="24"/>
    </row>
    <row r="3" spans="1:9" ht="17.25" x14ac:dyDescent="0.25">
      <c r="A3" s="8">
        <v>1</v>
      </c>
      <c r="B3" s="10" t="s">
        <v>20</v>
      </c>
      <c r="C3" s="11">
        <v>0</v>
      </c>
      <c r="D3" s="11">
        <v>0</v>
      </c>
      <c r="E3" s="11">
        <v>0</v>
      </c>
      <c r="F3" s="27">
        <v>1</v>
      </c>
      <c r="G3" s="21">
        <v>700000</v>
      </c>
      <c r="H3" s="21">
        <f>G3*F3</f>
        <v>700000</v>
      </c>
    </row>
    <row r="4" spans="1:9" ht="17.25" x14ac:dyDescent="0.25">
      <c r="A4" s="8">
        <v>2</v>
      </c>
      <c r="B4" s="10" t="s">
        <v>42</v>
      </c>
      <c r="C4" s="11">
        <v>0</v>
      </c>
      <c r="D4" s="11">
        <v>0</v>
      </c>
      <c r="E4" s="11">
        <v>0</v>
      </c>
      <c r="F4" s="27">
        <v>2</v>
      </c>
      <c r="G4" s="21">
        <v>500000</v>
      </c>
      <c r="H4" s="21">
        <f t="shared" ref="H4:H8" si="0">G4*F4</f>
        <v>1000000</v>
      </c>
    </row>
    <row r="5" spans="1:9" ht="17.25" x14ac:dyDescent="0.25">
      <c r="A5" s="8">
        <v>3</v>
      </c>
      <c r="B5" s="10" t="s">
        <v>73</v>
      </c>
      <c r="C5" s="11">
        <v>0</v>
      </c>
      <c r="D5" s="11">
        <v>0</v>
      </c>
      <c r="E5" s="11">
        <v>0</v>
      </c>
      <c r="F5" s="27">
        <v>6</v>
      </c>
      <c r="G5" s="21">
        <v>407000</v>
      </c>
      <c r="H5" s="21">
        <f t="shared" si="0"/>
        <v>2442000</v>
      </c>
    </row>
    <row r="6" spans="1:9" ht="17.25" x14ac:dyDescent="0.25">
      <c r="A6" s="8">
        <v>4</v>
      </c>
      <c r="B6" s="10" t="s">
        <v>74</v>
      </c>
      <c r="C6" s="11">
        <v>0</v>
      </c>
      <c r="D6" s="11">
        <v>0</v>
      </c>
      <c r="E6" s="11">
        <v>0</v>
      </c>
      <c r="F6" s="27">
        <v>25</v>
      </c>
      <c r="G6" s="21">
        <v>341000</v>
      </c>
      <c r="H6" s="21">
        <f t="shared" si="0"/>
        <v>8525000</v>
      </c>
    </row>
    <row r="7" spans="1:9" s="12" customFormat="1" ht="17.25" x14ac:dyDescent="0.25">
      <c r="A7" s="9">
        <v>5</v>
      </c>
      <c r="B7" s="10" t="s">
        <v>75</v>
      </c>
      <c r="C7" s="11">
        <v>0</v>
      </c>
      <c r="D7" s="11">
        <v>0</v>
      </c>
      <c r="E7" s="11">
        <v>0</v>
      </c>
      <c r="F7" s="27">
        <v>25</v>
      </c>
      <c r="G7" s="11">
        <v>350000</v>
      </c>
      <c r="H7" s="21">
        <f t="shared" si="0"/>
        <v>8750000</v>
      </c>
    </row>
    <row r="8" spans="1:9" s="12" customFormat="1" ht="17.25" x14ac:dyDescent="0.25">
      <c r="A8" s="9">
        <v>6</v>
      </c>
      <c r="B8" s="10" t="s">
        <v>76</v>
      </c>
      <c r="C8" s="11">
        <v>0</v>
      </c>
      <c r="D8" s="11">
        <v>0</v>
      </c>
      <c r="E8" s="11">
        <v>0</v>
      </c>
      <c r="F8" s="27">
        <v>7</v>
      </c>
      <c r="G8" s="11">
        <v>350000</v>
      </c>
      <c r="H8" s="21">
        <f t="shared" si="0"/>
        <v>2450000</v>
      </c>
    </row>
    <row r="9" spans="1:9" s="3" customFormat="1" ht="17.25" x14ac:dyDescent="0.25">
      <c r="A9" s="8"/>
      <c r="B9" s="14" t="s">
        <v>17</v>
      </c>
      <c r="C9" s="57">
        <f>SUM(C7:C8)</f>
        <v>0</v>
      </c>
      <c r="D9" s="15"/>
      <c r="E9" s="16">
        <f>SUM(E7:E8)</f>
        <v>0</v>
      </c>
      <c r="F9" s="16">
        <f>SUM(F3:F8)</f>
        <v>66</v>
      </c>
      <c r="G9" s="16"/>
      <c r="H9" s="16">
        <f>SUM(H3:H8)</f>
        <v>23867000</v>
      </c>
      <c r="I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Havelvac</vt:lpstr>
      <vt:lpstr>Sheet1</vt:lpstr>
      <vt:lpstr>Havelvac!Print_Area</vt:lpstr>
      <vt:lpstr>Havelvac!Print_Titles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https://mul2.yerevan.am/tasks/2172984/oneclick?token=fb42842f572e99e5192d81f92287e63a</cp:keywords>
  <cp:lastModifiedBy/>
  <dcterms:created xsi:type="dcterms:W3CDTF">2006-09-16T00:00:00Z</dcterms:created>
  <dcterms:modified xsi:type="dcterms:W3CDTF">2026-05-07T10:23:16Z</dcterms:modified>
</cp:coreProperties>
</file>